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EMSD\Science\Biodiversity Ecosystem\Wetlands\Data\2018-19\IERs\"/>
    </mc:Choice>
  </mc:AlternateContent>
  <bookViews>
    <workbookView xWindow="0" yWindow="0" windowWidth="14160" windowHeight="4605" tabRatio="847" activeTab="1"/>
  </bookViews>
  <sheets>
    <sheet name="SUMMARY" sheetId="10" r:id="rId1"/>
    <sheet name="COMPLETE DATA" sheetId="6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6" l="1"/>
  <c r="V8" i="6"/>
  <c r="U8" i="6"/>
  <c r="S8" i="6"/>
  <c r="U62" i="6" l="1"/>
  <c r="V62" i="6"/>
  <c r="S62" i="6"/>
  <c r="V63" i="6" l="1"/>
  <c r="T62" i="6"/>
  <c r="S63" i="6" l="1"/>
  <c r="U63" i="6"/>
  <c r="T63" i="6"/>
</calcChain>
</file>

<file path=xl/sharedStrings.xml><?xml version="1.0" encoding="utf-8"?>
<sst xmlns="http://schemas.openxmlformats.org/spreadsheetml/2006/main" count="282" uniqueCount="94">
  <si>
    <t>WBEA ID</t>
  </si>
  <si>
    <t>ID #</t>
  </si>
  <si>
    <t>Field Info</t>
  </si>
  <si>
    <t>Type</t>
  </si>
  <si>
    <t>Individual Tube Notes</t>
  </si>
  <si>
    <t>Group Notes</t>
  </si>
  <si>
    <t>Date Installed</t>
  </si>
  <si>
    <t>Date Removed</t>
  </si>
  <si>
    <t>Bottle Wt.</t>
  </si>
  <si>
    <t>Bottle + Sample Wt</t>
  </si>
  <si>
    <t>Sample Wt.</t>
  </si>
  <si>
    <t>Vol (L)</t>
  </si>
  <si>
    <t>NH4 (ppm)</t>
  </si>
  <si>
    <t>NO3 (ppm)</t>
  </si>
  <si>
    <t>SO4 (ppm)</t>
  </si>
  <si>
    <t>PO4 (ppm)</t>
  </si>
  <si>
    <t>NH4-N (kg/ha)</t>
  </si>
  <si>
    <t>NO3-N (kg/ha)</t>
  </si>
  <si>
    <t>SO4-S (kg/ha)</t>
  </si>
  <si>
    <t>PO4-P (kg/ha)</t>
  </si>
  <si>
    <t>NOTES</t>
  </si>
  <si>
    <t>S18-400-T-01</t>
  </si>
  <si>
    <t>S18-400-T-02</t>
  </si>
  <si>
    <t>S18-400-T-03</t>
  </si>
  <si>
    <t>S18-400-T-04</t>
  </si>
  <si>
    <t>S18-400-T-05</t>
  </si>
  <si>
    <t>S18-400-T-06</t>
  </si>
  <si>
    <t>GRP: (BOG SOUTH) HORSE RIVERSPRING 2018</t>
  </si>
  <si>
    <t>FUNNEL KNOCKED DOWN BY BEAR 10/5/18 NEW FUNNEL ON 10/10/18</t>
  </si>
  <si>
    <t>S18-401-T-01</t>
  </si>
  <si>
    <t>S18-403-T-03</t>
  </si>
  <si>
    <t>S18-401-T-02</t>
  </si>
  <si>
    <t>S18-401-T-03</t>
  </si>
  <si>
    <t>S18-401-T-04</t>
  </si>
  <si>
    <t>S18-401-T-05</t>
  </si>
  <si>
    <t>S18-401-T-06</t>
  </si>
  <si>
    <t>S18-401-T-BLANK</t>
  </si>
  <si>
    <t>S18-402-T-01</t>
  </si>
  <si>
    <t>S18-402-T-02</t>
  </si>
  <si>
    <t>S18-402-T-03</t>
  </si>
  <si>
    <t>S18-402-T-04</t>
  </si>
  <si>
    <t>S18-402-T-05</t>
  </si>
  <si>
    <t>S18-402-T-06</t>
  </si>
  <si>
    <t>S18-402-T-BLANK</t>
  </si>
  <si>
    <t>FUNNEL KNOCKED DOWN FROM POST PLACED BACK ON 9/5/18, REPLACED FUNNEL AT RETRIEVAL</t>
  </si>
  <si>
    <t>S18-403-T-01</t>
  </si>
  <si>
    <t>S18-403-T-02</t>
  </si>
  <si>
    <t>S18-403-T-04</t>
  </si>
  <si>
    <t>S18-403-T-05</t>
  </si>
  <si>
    <t>S18-403-T-06</t>
  </si>
  <si>
    <t>S18-403-T-BLANK</t>
  </si>
  <si>
    <t>FUNNEL KNOCKED DOWN BY BEAR DURING DEPLOYMENT, REINSTALLED 8/3/18</t>
  </si>
  <si>
    <t>FUNNEL HAD BEAR PUNCTURES AT RETRIEVAL; REPLACED WITH NEW ONE</t>
  </si>
  <si>
    <t>S18-404-T-01</t>
  </si>
  <si>
    <t>S18-404-T-02</t>
  </si>
  <si>
    <t>S18-404-T-03</t>
  </si>
  <si>
    <t>S18-404-T-04</t>
  </si>
  <si>
    <t>S18-404-T-05</t>
  </si>
  <si>
    <t>S18-404-T-06</t>
  </si>
  <si>
    <t>S18-404-T-BLANK</t>
  </si>
  <si>
    <t>FUNNEL KNOCKED DOWN BY BEAR DURING DEPLOYMENT, REINSTALLED 7/4/18</t>
  </si>
  <si>
    <t xml:space="preserve">BEAR PUNCTURES ON FUNNEL DURING SITE VISIT 7/4/18, REPLACED LATER VISIT </t>
  </si>
  <si>
    <t>S18-414-T-01</t>
  </si>
  <si>
    <t>S18-414-T-02</t>
  </si>
  <si>
    <t>S18-414-T-03</t>
  </si>
  <si>
    <t>S18-414-T-04</t>
  </si>
  <si>
    <t>S18-414-T-05</t>
  </si>
  <si>
    <t>S18-414-T-06</t>
  </si>
  <si>
    <t>S18-414-T-BLANK</t>
  </si>
  <si>
    <t>NOT LABELED</t>
  </si>
  <si>
    <t>TF</t>
  </si>
  <si>
    <t>WBEA SUMMER 2018</t>
  </si>
  <si>
    <t>NOTE: SAMPLES 74408 TO 74517 WERE ALL IN A WET SHIPPING BOX</t>
  </si>
  <si>
    <t>BLANK AVERAGE</t>
  </si>
  <si>
    <t>DIN (kg/ha)</t>
  </si>
  <si>
    <t>NH4:NO3</t>
  </si>
  <si>
    <t>SUMMER 2018</t>
  </si>
  <si>
    <t>AVERAGE</t>
  </si>
  <si>
    <t>BLANK CORRECTED AVERAGE</t>
  </si>
  <si>
    <t>AEP Station Number</t>
  </si>
  <si>
    <t>AEP Station Name</t>
  </si>
  <si>
    <t>WBEA Site Code</t>
  </si>
  <si>
    <t>AB07CC0465</t>
  </si>
  <si>
    <t>Wetland HOR03</t>
  </si>
  <si>
    <t>AB07DA3570</t>
  </si>
  <si>
    <t>Wetland MCK01</t>
  </si>
  <si>
    <t>AB07DA3500</t>
  </si>
  <si>
    <t>Wetland AUR02</t>
  </si>
  <si>
    <t>AB07CD0340</t>
  </si>
  <si>
    <t>Wetland MCM01</t>
  </si>
  <si>
    <t>AB07DA3560</t>
  </si>
  <si>
    <t>Wetland JPH04</t>
  </si>
  <si>
    <t>AB07CE1000</t>
  </si>
  <si>
    <t>Wetland ANZ01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</si>
</sst>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1" fillId="0" borderId="0" xfId="0" applyFont="1" applyAlignment="1">
      <alignment horizontal="left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/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2" fontId="4" fillId="0" borderId="0" xfId="0" applyNumberFormat="1" applyFont="1"/>
    <xf numFmtId="1" fontId="1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0" xfId="0" applyFont="1" applyFill="1"/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1"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E16" sqref="E16"/>
    </sheetView>
  </sheetViews>
  <sheetFormatPr defaultColWidth="9.140625" defaultRowHeight="14.25" x14ac:dyDescent="0.2"/>
  <cols>
    <col min="1" max="1" width="14.5703125" style="10" customWidth="1"/>
    <col min="2" max="2" width="17.5703125" style="10" customWidth="1"/>
    <col min="3" max="3" width="15.85546875" style="10" customWidth="1"/>
    <col min="4" max="4" width="13.28515625" style="36" customWidth="1"/>
    <col min="5" max="5" width="11.140625" style="36" customWidth="1"/>
    <col min="6" max="8" width="7.85546875" style="41" customWidth="1"/>
    <col min="9" max="9" width="10.28515625" style="41" customWidth="1"/>
    <col min="10" max="11" width="7.85546875" style="41" customWidth="1"/>
    <col min="12" max="12" width="14" style="10" bestFit="1" customWidth="1"/>
    <col min="13" max="16384" width="9.140625" style="10"/>
  </cols>
  <sheetData>
    <row r="1" spans="1:16" ht="15" x14ac:dyDescent="0.25">
      <c r="A1" s="11" t="s">
        <v>76</v>
      </c>
    </row>
    <row r="2" spans="1:16" ht="15" x14ac:dyDescent="0.25">
      <c r="C2" s="37"/>
      <c r="F2" s="37" t="s">
        <v>70</v>
      </c>
      <c r="G2" s="37" t="s">
        <v>70</v>
      </c>
      <c r="H2" s="37" t="s">
        <v>70</v>
      </c>
      <c r="I2" s="37" t="s">
        <v>70</v>
      </c>
      <c r="J2" s="37" t="s">
        <v>70</v>
      </c>
      <c r="K2" s="37" t="s">
        <v>70</v>
      </c>
    </row>
    <row r="3" spans="1:16" ht="45" x14ac:dyDescent="0.25">
      <c r="A3" s="38" t="s">
        <v>79</v>
      </c>
      <c r="B3" s="38" t="s">
        <v>80</v>
      </c>
      <c r="C3" s="38" t="s">
        <v>81</v>
      </c>
      <c r="D3" s="39" t="s">
        <v>6</v>
      </c>
      <c r="E3" s="39" t="s">
        <v>7</v>
      </c>
      <c r="F3" s="38" t="s">
        <v>74</v>
      </c>
      <c r="G3" s="40" t="s">
        <v>16</v>
      </c>
      <c r="H3" s="40" t="s">
        <v>17</v>
      </c>
      <c r="I3" s="40" t="s">
        <v>75</v>
      </c>
      <c r="J3" s="40" t="s">
        <v>18</v>
      </c>
      <c r="K3" s="40" t="s">
        <v>19</v>
      </c>
    </row>
    <row r="4" spans="1:16" ht="15" x14ac:dyDescent="0.25">
      <c r="A4" s="37" t="s">
        <v>82</v>
      </c>
      <c r="B4" s="37" t="s">
        <v>83</v>
      </c>
      <c r="C4" s="37">
        <v>4000</v>
      </c>
      <c r="D4" s="36">
        <v>43264</v>
      </c>
      <c r="E4" s="36">
        <v>43390</v>
      </c>
      <c r="F4" s="33">
        <v>0.62946130084445795</v>
      </c>
      <c r="G4" s="24">
        <v>0.43144442205887212</v>
      </c>
      <c r="H4" s="24">
        <v>0.1980168787855858</v>
      </c>
      <c r="I4" s="24">
        <v>2.1788264955233614</v>
      </c>
      <c r="J4" s="24">
        <v>0.59596051214500245</v>
      </c>
      <c r="K4" s="24">
        <v>5.9974786131237377E-2</v>
      </c>
    </row>
    <row r="5" spans="1:16" ht="15" x14ac:dyDescent="0.25">
      <c r="A5" s="37" t="s">
        <v>84</v>
      </c>
      <c r="B5" s="37" t="s">
        <v>85</v>
      </c>
      <c r="C5" s="46">
        <v>4001</v>
      </c>
      <c r="D5" s="44">
        <v>43262</v>
      </c>
      <c r="E5" s="44">
        <v>43389</v>
      </c>
      <c r="F5" s="33">
        <v>0.51801919488429915</v>
      </c>
      <c r="G5" s="29">
        <v>0.33652458391784523</v>
      </c>
      <c r="H5" s="29">
        <v>0.18149461096645386</v>
      </c>
      <c r="I5" s="24">
        <v>1.8541849927436467</v>
      </c>
      <c r="J5" s="24">
        <v>0.5462236293199324</v>
      </c>
      <c r="K5" s="24">
        <v>5.026102311988126E-2</v>
      </c>
      <c r="L5" s="45"/>
      <c r="M5" s="11"/>
      <c r="N5" s="18"/>
      <c r="O5" s="22"/>
      <c r="P5" s="22"/>
    </row>
    <row r="6" spans="1:16" ht="15" x14ac:dyDescent="0.25">
      <c r="A6" s="37" t="s">
        <v>86</v>
      </c>
      <c r="B6" s="37" t="s">
        <v>87</v>
      </c>
      <c r="C6" s="46">
        <v>4002</v>
      </c>
      <c r="D6" s="44">
        <v>43285</v>
      </c>
      <c r="E6" s="44">
        <v>43389</v>
      </c>
      <c r="F6" s="33">
        <v>0.50511338744023382</v>
      </c>
      <c r="G6" s="29">
        <v>0.36884043709819403</v>
      </c>
      <c r="H6" s="29">
        <v>0.13627295034203984</v>
      </c>
      <c r="I6" s="24">
        <v>2.7066298643451892</v>
      </c>
      <c r="J6" s="24">
        <v>0.50843279698674715</v>
      </c>
      <c r="K6" s="24">
        <v>4.6982530406230676E-2</v>
      </c>
      <c r="L6" s="45"/>
      <c r="M6" s="11"/>
      <c r="N6" s="18"/>
      <c r="O6" s="22"/>
      <c r="P6" s="22"/>
    </row>
    <row r="7" spans="1:16" ht="15" x14ac:dyDescent="0.25">
      <c r="A7" s="37" t="s">
        <v>88</v>
      </c>
      <c r="B7" s="37" t="s">
        <v>89</v>
      </c>
      <c r="C7" s="46">
        <v>4003</v>
      </c>
      <c r="D7" s="44">
        <v>43263</v>
      </c>
      <c r="E7" s="44">
        <v>43390</v>
      </c>
      <c r="F7" s="33">
        <v>0.72847228183952206</v>
      </c>
      <c r="G7" s="29">
        <v>0.48937715068943172</v>
      </c>
      <c r="H7" s="29">
        <v>0.23909513115009035</v>
      </c>
      <c r="I7" s="24">
        <v>2.046788440799443</v>
      </c>
      <c r="J7" s="24">
        <v>0.56851815425659202</v>
      </c>
      <c r="K7" s="24">
        <v>2.6681016537189049E-2</v>
      </c>
      <c r="L7" s="45"/>
      <c r="M7" s="11"/>
      <c r="N7" s="18"/>
      <c r="O7" s="22"/>
      <c r="P7" s="22"/>
    </row>
    <row r="8" spans="1:16" ht="15" x14ac:dyDescent="0.25">
      <c r="A8" s="37" t="s">
        <v>90</v>
      </c>
      <c r="B8" s="37" t="s">
        <v>91</v>
      </c>
      <c r="C8" s="37">
        <v>4004</v>
      </c>
      <c r="D8" s="36">
        <v>43262</v>
      </c>
      <c r="E8" s="36">
        <v>43389</v>
      </c>
      <c r="F8" s="33">
        <v>0.5210306342877542</v>
      </c>
      <c r="G8" s="24">
        <v>0.34289838190017263</v>
      </c>
      <c r="H8" s="24">
        <v>0.17813225238758162</v>
      </c>
      <c r="I8" s="24">
        <v>1.9249651722479291</v>
      </c>
      <c r="J8" s="24">
        <v>0.6349288932350966</v>
      </c>
      <c r="K8" s="24">
        <v>1.646437037067797E-2</v>
      </c>
    </row>
    <row r="9" spans="1:16" ht="15" x14ac:dyDescent="0.25">
      <c r="A9" s="37" t="s">
        <v>92</v>
      </c>
      <c r="B9" s="37" t="s">
        <v>93</v>
      </c>
      <c r="C9" s="37">
        <v>4014</v>
      </c>
      <c r="D9" s="36">
        <v>43263</v>
      </c>
      <c r="E9" s="36">
        <v>43388</v>
      </c>
      <c r="F9" s="33">
        <v>0.95012475621191339</v>
      </c>
      <c r="G9" s="24">
        <v>0.67431114619548904</v>
      </c>
      <c r="H9" s="24">
        <v>0.27581361001642435</v>
      </c>
      <c r="I9" s="24">
        <v>2.4448073688435268</v>
      </c>
      <c r="J9" s="24">
        <v>0.56989044219726548</v>
      </c>
      <c r="K9" s="24">
        <v>6.104294172536439E-2</v>
      </c>
    </row>
  </sheetData>
  <conditionalFormatting sqref="C5:C7">
    <cfRule type="cellIs" dxfId="86" priority="1" operator="equal">
      <formula>69090</formula>
    </cfRule>
  </conditionalFormatting>
  <printOptions headings="1" gridLines="1"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5"/>
  <sheetViews>
    <sheetView tabSelected="1" workbookViewId="0">
      <pane ySplit="2" topLeftCell="A3" activePane="bottomLeft" state="frozen"/>
      <selection pane="bottomLeft" activeCell="G61" sqref="G61"/>
    </sheetView>
  </sheetViews>
  <sheetFormatPr defaultColWidth="14.140625" defaultRowHeight="15" x14ac:dyDescent="0.25"/>
  <cols>
    <col min="1" max="1" width="14.140625" style="9"/>
    <col min="2" max="2" width="19.140625" style="9" customWidth="1"/>
    <col min="3" max="3" width="24.28515625" style="9" customWidth="1"/>
    <col min="4" max="4" width="12.140625" style="47" customWidth="1"/>
    <col min="5" max="5" width="24.7109375" style="9" customWidth="1"/>
    <col min="6" max="6" width="12.5703125" style="23" customWidth="1"/>
    <col min="7" max="7" width="26.85546875" style="9" customWidth="1"/>
    <col min="8" max="8" width="43.140625" style="9" customWidth="1"/>
    <col min="9" max="9" width="9.5703125" style="12" customWidth="1"/>
    <col min="10" max="10" width="10.7109375" style="12" customWidth="1"/>
    <col min="11" max="11" width="7.140625" style="29" customWidth="1"/>
    <col min="12" max="12" width="11.5703125" style="29" customWidth="1"/>
    <col min="13" max="13" width="8.42578125" style="29" customWidth="1"/>
    <col min="14" max="14" width="7.5703125" style="48" customWidth="1"/>
    <col min="15" max="15" width="9.140625" style="29" customWidth="1"/>
    <col min="16" max="16" width="7.28515625" style="29" customWidth="1"/>
    <col min="17" max="17" width="8.42578125" style="29" customWidth="1"/>
    <col min="18" max="18" width="7.28515625" style="43" customWidth="1"/>
    <col min="19" max="22" width="7.85546875" style="25" customWidth="1"/>
    <col min="23" max="23" width="7.5703125" style="49" customWidth="1"/>
    <col min="24" max="24" width="11.28515625" style="50" customWidth="1"/>
    <col min="25" max="27" width="14.140625" style="9" customWidth="1"/>
    <col min="28" max="16384" width="14.140625" style="9"/>
  </cols>
  <sheetData>
    <row r="1" spans="1:29" x14ac:dyDescent="0.25">
      <c r="A1" s="1" t="s">
        <v>71</v>
      </c>
      <c r="E1" s="1" t="s">
        <v>72</v>
      </c>
    </row>
    <row r="2" spans="1:29" ht="30" x14ac:dyDescent="0.25">
      <c r="A2" s="38" t="s">
        <v>79</v>
      </c>
      <c r="B2" s="38" t="s">
        <v>80</v>
      </c>
      <c r="C2" s="1" t="s">
        <v>0</v>
      </c>
      <c r="D2" s="34" t="s">
        <v>1</v>
      </c>
      <c r="E2" s="2" t="s">
        <v>2</v>
      </c>
      <c r="F2" s="2" t="s">
        <v>3</v>
      </c>
      <c r="G2" s="3" t="s">
        <v>4</v>
      </c>
      <c r="H2" s="3" t="s">
        <v>5</v>
      </c>
      <c r="I2" s="4" t="s">
        <v>6</v>
      </c>
      <c r="J2" s="4" t="s">
        <v>7</v>
      </c>
      <c r="K2" s="5" t="s">
        <v>8</v>
      </c>
      <c r="L2" s="5" t="s">
        <v>9</v>
      </c>
      <c r="M2" s="5" t="s">
        <v>10</v>
      </c>
      <c r="N2" s="6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8"/>
      <c r="X2" s="2" t="s">
        <v>20</v>
      </c>
    </row>
    <row r="3" spans="1:29" x14ac:dyDescent="0.25">
      <c r="A3" s="37" t="s">
        <v>84</v>
      </c>
      <c r="B3" s="37" t="s">
        <v>85</v>
      </c>
      <c r="C3" s="14" t="s">
        <v>36</v>
      </c>
      <c r="D3" s="35">
        <v>74692</v>
      </c>
      <c r="E3" s="14" t="s">
        <v>36</v>
      </c>
      <c r="F3" s="16" t="s">
        <v>70</v>
      </c>
      <c r="G3" s="51"/>
      <c r="H3" s="52"/>
      <c r="I3" s="42">
        <v>43262</v>
      </c>
      <c r="J3" s="42">
        <v>43389</v>
      </c>
      <c r="K3" s="26">
        <v>27.04</v>
      </c>
      <c r="L3" s="26">
        <v>192.9</v>
      </c>
      <c r="M3" s="26">
        <v>165.86</v>
      </c>
      <c r="N3" s="53">
        <v>0.14830910098896583</v>
      </c>
      <c r="O3" s="25">
        <v>0.1048</v>
      </c>
      <c r="P3" s="25">
        <v>0</v>
      </c>
      <c r="Q3" s="25">
        <v>5.6482000000000001</v>
      </c>
      <c r="R3" s="25">
        <v>0</v>
      </c>
      <c r="S3" s="25">
        <v>3.7679462402060208E-3</v>
      </c>
      <c r="T3" s="26">
        <v>0</v>
      </c>
      <c r="U3" s="26">
        <v>8.729290160596602E-2</v>
      </c>
      <c r="V3" s="26">
        <v>0</v>
      </c>
      <c r="W3" s="13"/>
      <c r="X3" s="14"/>
      <c r="Y3" s="15"/>
      <c r="Z3" s="16"/>
      <c r="AA3" s="17"/>
      <c r="AB3" s="17"/>
      <c r="AC3" s="17"/>
    </row>
    <row r="4" spans="1:29" x14ac:dyDescent="0.25">
      <c r="A4" s="37" t="s">
        <v>86</v>
      </c>
      <c r="B4" s="37" t="s">
        <v>87</v>
      </c>
      <c r="C4" s="14" t="s">
        <v>43</v>
      </c>
      <c r="D4" s="35">
        <v>74699</v>
      </c>
      <c r="E4" s="14" t="s">
        <v>43</v>
      </c>
      <c r="F4" s="16" t="s">
        <v>70</v>
      </c>
      <c r="G4" s="51"/>
      <c r="H4" s="52"/>
      <c r="I4" s="42">
        <v>43285</v>
      </c>
      <c r="J4" s="42">
        <v>43389</v>
      </c>
      <c r="K4" s="26">
        <v>27.1</v>
      </c>
      <c r="L4" s="26">
        <v>195.09</v>
      </c>
      <c r="M4" s="26">
        <v>167.99</v>
      </c>
      <c r="N4" s="53">
        <v>0.15021370960530789</v>
      </c>
      <c r="O4" s="25">
        <v>4.5699999999999998E-2</v>
      </c>
      <c r="P4" s="25">
        <v>0</v>
      </c>
      <c r="Q4" s="25">
        <v>5.3884999999999996</v>
      </c>
      <c r="R4" s="25">
        <v>0</v>
      </c>
      <c r="S4" s="25">
        <v>1.6641841610172221E-3</v>
      </c>
      <c r="T4" s="26">
        <v>0</v>
      </c>
      <c r="U4" s="26">
        <v>8.4348724445088258E-2</v>
      </c>
      <c r="V4" s="26">
        <v>0</v>
      </c>
      <c r="W4" s="13"/>
      <c r="X4" s="14"/>
      <c r="Y4" s="15"/>
      <c r="Z4" s="16"/>
      <c r="AA4" s="17"/>
      <c r="AB4" s="17"/>
      <c r="AC4" s="17"/>
    </row>
    <row r="5" spans="1:29" x14ac:dyDescent="0.25">
      <c r="A5" s="37" t="s">
        <v>88</v>
      </c>
      <c r="B5" s="37" t="s">
        <v>89</v>
      </c>
      <c r="C5" s="9" t="s">
        <v>50</v>
      </c>
      <c r="D5" s="35">
        <v>74706</v>
      </c>
      <c r="E5" s="9" t="s">
        <v>50</v>
      </c>
      <c r="F5" s="16" t="s">
        <v>70</v>
      </c>
      <c r="G5" s="51"/>
      <c r="I5" s="42">
        <v>43263</v>
      </c>
      <c r="J5" s="12">
        <v>43390</v>
      </c>
      <c r="K5" s="29">
        <v>27.01</v>
      </c>
      <c r="L5" s="29">
        <v>193.65</v>
      </c>
      <c r="M5" s="26">
        <v>166.64000000000001</v>
      </c>
      <c r="N5" s="53">
        <v>0.14900656329917558</v>
      </c>
      <c r="O5" s="25">
        <v>4.5699999999999998E-2</v>
      </c>
      <c r="P5" s="25">
        <v>0.81010000000000004</v>
      </c>
      <c r="Q5" s="25">
        <v>4.4249999999999998</v>
      </c>
      <c r="R5" s="25">
        <v>0</v>
      </c>
      <c r="S5" s="25">
        <v>1.6508104565266376E-3</v>
      </c>
      <c r="T5" s="26">
        <v>8.5115188160738257E-3</v>
      </c>
      <c r="U5" s="26">
        <v>6.8709966071141174E-2</v>
      </c>
      <c r="V5" s="26">
        <v>0</v>
      </c>
      <c r="X5" s="9"/>
    </row>
    <row r="6" spans="1:29" x14ac:dyDescent="0.25">
      <c r="A6" s="37" t="s">
        <v>90</v>
      </c>
      <c r="B6" s="37" t="s">
        <v>91</v>
      </c>
      <c r="C6" s="9" t="s">
        <v>59</v>
      </c>
      <c r="D6" s="35">
        <v>74713</v>
      </c>
      <c r="E6" s="9" t="s">
        <v>59</v>
      </c>
      <c r="F6" s="16" t="s">
        <v>70</v>
      </c>
      <c r="G6" s="51"/>
      <c r="H6" s="52"/>
      <c r="I6" s="12">
        <v>43262</v>
      </c>
      <c r="J6" s="12">
        <v>43389</v>
      </c>
      <c r="K6" s="26">
        <v>26.98</v>
      </c>
      <c r="L6" s="26">
        <v>194.38</v>
      </c>
      <c r="M6" s="26">
        <v>167.4</v>
      </c>
      <c r="N6" s="53">
        <v>0.14968614196040561</v>
      </c>
      <c r="O6" s="25">
        <v>4.5699999999999998E-2</v>
      </c>
      <c r="P6" s="25">
        <v>0</v>
      </c>
      <c r="Q6" s="25">
        <v>4.9131999999999998</v>
      </c>
      <c r="R6" s="25">
        <v>0</v>
      </c>
      <c r="S6" s="25">
        <v>1.6583393568324481E-3</v>
      </c>
      <c r="T6" s="26">
        <v>0</v>
      </c>
      <c r="U6" s="26">
        <v>7.6638518172863351E-2</v>
      </c>
      <c r="V6" s="26">
        <v>0</v>
      </c>
      <c r="W6" s="13"/>
      <c r="X6" s="14"/>
      <c r="Y6" s="15"/>
      <c r="Z6" s="16"/>
      <c r="AA6" s="17"/>
      <c r="AB6" s="17"/>
      <c r="AC6" s="17"/>
    </row>
    <row r="7" spans="1:29" x14ac:dyDescent="0.25">
      <c r="A7" s="37" t="s">
        <v>92</v>
      </c>
      <c r="B7" s="37" t="s">
        <v>93</v>
      </c>
      <c r="C7" s="14" t="s">
        <v>68</v>
      </c>
      <c r="D7" s="35">
        <v>74720</v>
      </c>
      <c r="E7" s="14" t="s">
        <v>68</v>
      </c>
      <c r="F7" s="16" t="s">
        <v>70</v>
      </c>
      <c r="G7" s="51"/>
      <c r="I7" s="42">
        <v>43263</v>
      </c>
      <c r="J7" s="42">
        <v>43388</v>
      </c>
      <c r="K7" s="29">
        <v>27.06</v>
      </c>
      <c r="L7" s="29">
        <v>192.81</v>
      </c>
      <c r="M7" s="26">
        <v>165.75</v>
      </c>
      <c r="N7" s="53">
        <v>0.14821074091957726</v>
      </c>
      <c r="O7" s="25">
        <v>0.14729999999999999</v>
      </c>
      <c r="P7" s="25">
        <v>0.7339</v>
      </c>
      <c r="Q7" s="25">
        <v>5.8205</v>
      </c>
      <c r="R7" s="25">
        <v>0</v>
      </c>
      <c r="S7" s="25">
        <v>5.2924655287300828E-3</v>
      </c>
      <c r="T7" s="26">
        <v>7.6697215869950116E-3</v>
      </c>
      <c r="U7" s="26">
        <v>8.9896137630774198E-2</v>
      </c>
      <c r="V7" s="26">
        <v>0</v>
      </c>
      <c r="X7" s="9"/>
    </row>
    <row r="8" spans="1:29" x14ac:dyDescent="0.25">
      <c r="C8" s="14"/>
      <c r="D8" s="35"/>
      <c r="E8" s="14"/>
      <c r="F8" s="16"/>
      <c r="G8" s="51"/>
      <c r="H8" s="52"/>
      <c r="I8" s="42"/>
      <c r="J8" s="42"/>
      <c r="K8" s="26"/>
      <c r="L8" s="26"/>
      <c r="M8" s="26"/>
      <c r="N8" s="53"/>
      <c r="O8" s="25"/>
      <c r="P8" s="25"/>
      <c r="Q8" s="25"/>
      <c r="R8" s="25"/>
      <c r="S8" s="28" t="e">
        <f>AVERAGE(#REF!,#REF!,#REF!,S3:S7)</f>
        <v>#REF!</v>
      </c>
      <c r="T8" s="31">
        <f>AVERAGE(T3:T7)</f>
        <v>3.2362480806137676E-3</v>
      </c>
      <c r="U8" s="31" t="e">
        <f>AVERAGE(#REF!,U3:U7)</f>
        <v>#REF!</v>
      </c>
      <c r="V8" s="31" t="e">
        <f>AVERAGE(#REF!,V3:V7)</f>
        <v>#REF!</v>
      </c>
      <c r="W8" s="13" t="s">
        <v>73</v>
      </c>
      <c r="X8" s="14"/>
      <c r="Y8" s="15"/>
      <c r="Z8" s="16"/>
      <c r="AA8" s="17"/>
      <c r="AB8" s="17"/>
      <c r="AC8" s="17"/>
    </row>
    <row r="9" spans="1:29" x14ac:dyDescent="0.25">
      <c r="C9" s="14"/>
      <c r="D9" s="35"/>
      <c r="E9" s="14"/>
      <c r="F9" s="16"/>
      <c r="G9" s="51"/>
      <c r="H9" s="52"/>
      <c r="I9" s="42"/>
      <c r="J9" s="42"/>
      <c r="K9" s="26"/>
      <c r="L9" s="26"/>
      <c r="M9" s="26"/>
      <c r="N9" s="53"/>
      <c r="O9" s="25"/>
      <c r="P9" s="25"/>
      <c r="Q9" s="25"/>
      <c r="R9" s="25"/>
      <c r="T9" s="26"/>
      <c r="U9" s="26"/>
      <c r="V9" s="26"/>
      <c r="W9" s="13"/>
      <c r="X9" s="14"/>
      <c r="Y9" s="15"/>
      <c r="Z9" s="16"/>
      <c r="AA9" s="17"/>
      <c r="AB9" s="17"/>
      <c r="AC9" s="17"/>
    </row>
    <row r="10" spans="1:29" x14ac:dyDescent="0.25">
      <c r="C10" s="14"/>
      <c r="D10" s="35"/>
      <c r="E10" s="14"/>
      <c r="F10" s="16"/>
      <c r="G10" s="51"/>
      <c r="H10" s="52"/>
      <c r="I10" s="42"/>
      <c r="J10" s="42"/>
      <c r="K10" s="26"/>
      <c r="L10" s="26"/>
      <c r="M10" s="26"/>
      <c r="N10" s="53"/>
      <c r="O10" s="25"/>
      <c r="P10" s="25"/>
      <c r="Q10" s="25"/>
      <c r="R10" s="25"/>
      <c r="T10" s="26"/>
      <c r="U10" s="26"/>
      <c r="V10" s="26"/>
      <c r="W10" s="13"/>
      <c r="X10" s="14"/>
      <c r="Y10" s="15"/>
      <c r="Z10" s="16"/>
      <c r="AA10" s="17"/>
      <c r="AB10" s="17"/>
      <c r="AC10" s="17"/>
    </row>
    <row r="11" spans="1:29" s="21" customFormat="1" x14ac:dyDescent="0.25">
      <c r="A11" s="37" t="s">
        <v>82</v>
      </c>
      <c r="B11" s="37" t="s">
        <v>83</v>
      </c>
      <c r="C11" s="14" t="s">
        <v>21</v>
      </c>
      <c r="D11" s="35">
        <v>74680</v>
      </c>
      <c r="E11" s="14" t="s">
        <v>21</v>
      </c>
      <c r="F11" s="16" t="s">
        <v>70</v>
      </c>
      <c r="G11" s="57"/>
      <c r="H11" s="21" t="s">
        <v>27</v>
      </c>
      <c r="I11" s="42">
        <v>43264</v>
      </c>
      <c r="J11" s="42">
        <v>43390</v>
      </c>
      <c r="K11" s="30">
        <v>26.99</v>
      </c>
      <c r="L11" s="30">
        <v>192.85</v>
      </c>
      <c r="M11" s="26">
        <v>165.85999999999999</v>
      </c>
      <c r="N11" s="53">
        <v>0.1483091009889658</v>
      </c>
      <c r="O11" s="25">
        <v>12.0983</v>
      </c>
      <c r="P11" s="25">
        <v>22.788499999999999</v>
      </c>
      <c r="Q11" s="25">
        <v>41.738700000000001</v>
      </c>
      <c r="R11" s="25">
        <v>3.3761999999999999</v>
      </c>
      <c r="S11" s="25">
        <v>0.43497847326225664</v>
      </c>
      <c r="T11" s="26">
        <v>0.23831236422941146</v>
      </c>
      <c r="U11" s="26">
        <v>0.64507139128588442</v>
      </c>
      <c r="V11" s="26">
        <v>5.0929353347625952E-2</v>
      </c>
      <c r="W11" s="20"/>
    </row>
    <row r="12" spans="1:29" x14ac:dyDescent="0.25">
      <c r="A12" s="37" t="s">
        <v>82</v>
      </c>
      <c r="B12" s="37" t="s">
        <v>83</v>
      </c>
      <c r="C12" s="14" t="s">
        <v>22</v>
      </c>
      <c r="D12" s="35">
        <v>74681</v>
      </c>
      <c r="E12" s="14" t="s">
        <v>22</v>
      </c>
      <c r="F12" s="16" t="s">
        <v>70</v>
      </c>
      <c r="G12" s="51"/>
      <c r="I12" s="42">
        <v>43264</v>
      </c>
      <c r="J12" s="42">
        <v>43390</v>
      </c>
      <c r="K12" s="29">
        <v>27</v>
      </c>
      <c r="L12" s="29">
        <v>191.99</v>
      </c>
      <c r="M12" s="26">
        <v>164.99</v>
      </c>
      <c r="N12" s="53">
        <v>0.14753116225834723</v>
      </c>
      <c r="O12" s="25">
        <v>10.934200000000001</v>
      </c>
      <c r="P12" s="25">
        <v>18.3413</v>
      </c>
      <c r="Q12" s="25">
        <v>43.354599999999998</v>
      </c>
      <c r="R12" s="25">
        <v>4.9859999999999998</v>
      </c>
      <c r="S12" s="25">
        <v>0.39106269605575422</v>
      </c>
      <c r="T12" s="26">
        <v>0.19079935905587214</v>
      </c>
      <c r="U12" s="26">
        <v>0.66653047097522422</v>
      </c>
      <c r="V12" s="26">
        <v>7.4818368224046361E-2</v>
      </c>
      <c r="X12" s="9"/>
    </row>
    <row r="13" spans="1:29" x14ac:dyDescent="0.25">
      <c r="A13" s="37" t="s">
        <v>82</v>
      </c>
      <c r="B13" s="37" t="s">
        <v>83</v>
      </c>
      <c r="C13" s="14" t="s">
        <v>23</v>
      </c>
      <c r="D13" s="35">
        <v>74682</v>
      </c>
      <c r="E13" s="14" t="s">
        <v>23</v>
      </c>
      <c r="F13" s="16" t="s">
        <v>70</v>
      </c>
      <c r="G13" s="51"/>
      <c r="H13" s="52"/>
      <c r="I13" s="42">
        <v>43264</v>
      </c>
      <c r="J13" s="42">
        <v>43390</v>
      </c>
      <c r="K13" s="26">
        <v>27.12</v>
      </c>
      <c r="L13" s="26">
        <v>193.33</v>
      </c>
      <c r="M13" s="26">
        <v>166.21</v>
      </c>
      <c r="N13" s="53">
        <v>0.14862206484611123</v>
      </c>
      <c r="O13" s="25">
        <v>11.6136</v>
      </c>
      <c r="P13" s="25">
        <v>17.7225</v>
      </c>
      <c r="Q13" s="25">
        <v>58.331400000000002</v>
      </c>
      <c r="R13" s="25">
        <v>5.5015000000000001</v>
      </c>
      <c r="S13" s="25">
        <v>0.41843284515383883</v>
      </c>
      <c r="T13" s="26">
        <v>0.18572540282311287</v>
      </c>
      <c r="U13" s="26">
        <v>0.903413865077483</v>
      </c>
      <c r="V13" s="26">
        <v>8.316423599914162E-2</v>
      </c>
      <c r="W13" s="13"/>
      <c r="X13" s="14"/>
      <c r="Y13" s="15"/>
      <c r="Z13" s="16"/>
      <c r="AA13" s="17"/>
      <c r="AB13" s="17"/>
      <c r="AC13" s="17"/>
    </row>
    <row r="14" spans="1:29" x14ac:dyDescent="0.25">
      <c r="A14" s="37" t="s">
        <v>82</v>
      </c>
      <c r="B14" s="37" t="s">
        <v>83</v>
      </c>
      <c r="C14" s="14" t="s">
        <v>24</v>
      </c>
      <c r="D14" s="35">
        <v>74683</v>
      </c>
      <c r="E14" s="14" t="s">
        <v>24</v>
      </c>
      <c r="F14" s="16" t="s">
        <v>70</v>
      </c>
      <c r="G14" s="51" t="s">
        <v>28</v>
      </c>
      <c r="H14" s="52"/>
      <c r="I14" s="42">
        <v>43264</v>
      </c>
      <c r="J14" s="42">
        <v>43390</v>
      </c>
      <c r="K14" s="26">
        <v>27.02</v>
      </c>
      <c r="L14" s="26">
        <v>194.66</v>
      </c>
      <c r="M14" s="26">
        <v>167.64</v>
      </c>
      <c r="N14" s="53">
        <v>0.14990074574816245</v>
      </c>
      <c r="O14" s="25">
        <v>10.7836</v>
      </c>
      <c r="P14" s="25">
        <v>19.382100000000001</v>
      </c>
      <c r="Q14" s="25">
        <v>39.7575</v>
      </c>
      <c r="R14" s="25">
        <v>3.1768999999999998</v>
      </c>
      <c r="S14" s="25">
        <v>0.39187104615277646</v>
      </c>
      <c r="T14" s="26">
        <v>0.2048649474085949</v>
      </c>
      <c r="U14" s="26">
        <v>0.6210462187155964</v>
      </c>
      <c r="V14" s="26">
        <v>4.8437256007468205E-2</v>
      </c>
      <c r="W14" s="13"/>
      <c r="X14" s="14"/>
      <c r="Y14" s="15"/>
      <c r="Z14" s="16"/>
      <c r="AA14" s="17"/>
      <c r="AB14" s="17"/>
      <c r="AC14" s="17"/>
    </row>
    <row r="15" spans="1:29" x14ac:dyDescent="0.25">
      <c r="A15" s="37" t="s">
        <v>82</v>
      </c>
      <c r="B15" s="37" t="s">
        <v>83</v>
      </c>
      <c r="C15" s="14" t="s">
        <v>25</v>
      </c>
      <c r="D15" s="35">
        <v>74684</v>
      </c>
      <c r="E15" s="14" t="s">
        <v>25</v>
      </c>
      <c r="F15" s="16" t="s">
        <v>70</v>
      </c>
      <c r="G15" s="51"/>
      <c r="H15" s="52"/>
      <c r="I15" s="42">
        <v>43264</v>
      </c>
      <c r="J15" s="42">
        <v>43390</v>
      </c>
      <c r="K15" s="26">
        <v>27.02</v>
      </c>
      <c r="L15" s="26">
        <v>194.5</v>
      </c>
      <c r="M15" s="26">
        <v>167.48</v>
      </c>
      <c r="N15" s="53">
        <v>0.14975767655632455</v>
      </c>
      <c r="O15" s="25">
        <v>15.0692</v>
      </c>
      <c r="P15" s="25">
        <v>19.117000000000001</v>
      </c>
      <c r="Q15" s="25">
        <v>35.5</v>
      </c>
      <c r="R15" s="25">
        <v>2.5323000000000002</v>
      </c>
      <c r="S15" s="25">
        <v>0.54708512068707549</v>
      </c>
      <c r="T15" s="26">
        <v>0.20187003895230429</v>
      </c>
      <c r="U15" s="26">
        <v>0.55401115252964217</v>
      </c>
      <c r="V15" s="26">
        <v>3.8572380530114275E-2</v>
      </c>
      <c r="W15" s="13"/>
      <c r="X15" s="14"/>
      <c r="Y15" s="15"/>
      <c r="Z15" s="16"/>
      <c r="AA15" s="17"/>
      <c r="AB15" s="17"/>
      <c r="AC15" s="17"/>
    </row>
    <row r="16" spans="1:29" x14ac:dyDescent="0.25">
      <c r="A16" s="37" t="s">
        <v>82</v>
      </c>
      <c r="B16" s="37" t="s">
        <v>83</v>
      </c>
      <c r="C16" s="14" t="s">
        <v>26</v>
      </c>
      <c r="D16" s="35">
        <v>74685</v>
      </c>
      <c r="E16" s="14" t="s">
        <v>26</v>
      </c>
      <c r="F16" s="16" t="s">
        <v>70</v>
      </c>
      <c r="G16" s="51"/>
      <c r="I16" s="42">
        <v>43264</v>
      </c>
      <c r="J16" s="42">
        <v>43390</v>
      </c>
      <c r="K16" s="29">
        <v>26.99</v>
      </c>
      <c r="L16" s="29">
        <v>194.56</v>
      </c>
      <c r="M16" s="26">
        <v>167.57</v>
      </c>
      <c r="N16" s="53">
        <v>0.14983815297673339</v>
      </c>
      <c r="O16" s="25">
        <v>12.030799999999999</v>
      </c>
      <c r="P16" s="25">
        <v>16.709599999999998</v>
      </c>
      <c r="Q16" s="25">
        <v>111.7166</v>
      </c>
      <c r="R16" s="25">
        <v>4.1946000000000003</v>
      </c>
      <c r="S16" s="25">
        <v>0.43701116319021405</v>
      </c>
      <c r="T16" s="26">
        <v>0.17654340469630345</v>
      </c>
      <c r="U16" s="32">
        <v>1.7443803331595904</v>
      </c>
      <c r="V16" s="26">
        <v>6.3927122679027865E-2</v>
      </c>
      <c r="X16" s="9"/>
    </row>
    <row r="17" spans="1:29" x14ac:dyDescent="0.25">
      <c r="C17" s="14"/>
      <c r="D17" s="35"/>
      <c r="E17" s="14"/>
      <c r="F17" s="16"/>
      <c r="G17" s="51"/>
      <c r="H17" s="52"/>
      <c r="I17" s="42"/>
      <c r="J17" s="42"/>
      <c r="K17" s="26"/>
      <c r="L17" s="26"/>
      <c r="M17" s="26"/>
      <c r="N17" s="53"/>
      <c r="O17" s="25"/>
      <c r="P17" s="25"/>
      <c r="Q17" s="25"/>
      <c r="R17" s="25"/>
      <c r="S17" s="28">
        <v>0.4367402240836526</v>
      </c>
      <c r="T17" s="28">
        <v>0.19968591952759984</v>
      </c>
      <c r="U17" s="28">
        <v>0.67801461971676613</v>
      </c>
      <c r="V17" s="28">
        <v>5.9974786131237377E-2</v>
      </c>
      <c r="W17" s="13" t="s">
        <v>77</v>
      </c>
      <c r="X17" s="14"/>
      <c r="Y17" s="15"/>
      <c r="Z17" s="16"/>
      <c r="AA17" s="17"/>
      <c r="AB17" s="17"/>
      <c r="AC17" s="17"/>
    </row>
    <row r="18" spans="1:29" x14ac:dyDescent="0.25">
      <c r="C18" s="14"/>
      <c r="D18" s="35"/>
      <c r="E18" s="14"/>
      <c r="F18" s="16"/>
      <c r="G18" s="51"/>
      <c r="H18" s="52"/>
      <c r="I18" s="42"/>
      <c r="J18" s="42"/>
      <c r="K18" s="26"/>
      <c r="L18" s="26"/>
      <c r="M18" s="26"/>
      <c r="N18" s="53"/>
      <c r="O18" s="25"/>
      <c r="P18" s="25"/>
      <c r="Q18" s="25"/>
      <c r="R18" s="25"/>
      <c r="S18" s="28">
        <v>0.43144442205887212</v>
      </c>
      <c r="T18" s="28">
        <v>0.1980168787855858</v>
      </c>
      <c r="U18" s="28">
        <v>0.59596051214500245</v>
      </c>
      <c r="V18" s="28">
        <v>5.9974786131237377E-2</v>
      </c>
      <c r="W18" s="13" t="s">
        <v>78</v>
      </c>
      <c r="X18" s="14"/>
      <c r="Y18" s="15"/>
      <c r="Z18" s="16"/>
      <c r="AA18" s="17"/>
      <c r="AB18" s="17"/>
      <c r="AC18" s="17"/>
    </row>
    <row r="19" spans="1:29" x14ac:dyDescent="0.25">
      <c r="C19" s="14"/>
      <c r="D19" s="35"/>
      <c r="E19" s="14"/>
      <c r="F19" s="16"/>
      <c r="G19" s="51"/>
      <c r="H19" s="52"/>
      <c r="I19" s="42"/>
      <c r="J19" s="42"/>
      <c r="K19" s="26"/>
      <c r="L19" s="26"/>
      <c r="M19" s="26"/>
      <c r="N19" s="53"/>
      <c r="O19" s="25"/>
      <c r="P19" s="25"/>
      <c r="Q19" s="25"/>
      <c r="R19" s="25"/>
      <c r="T19" s="26"/>
      <c r="U19" s="26"/>
      <c r="V19" s="26"/>
      <c r="W19" s="13"/>
      <c r="X19" s="14"/>
      <c r="Y19" s="15"/>
      <c r="Z19" s="16"/>
      <c r="AA19" s="17"/>
      <c r="AB19" s="17"/>
      <c r="AC19" s="17"/>
    </row>
    <row r="20" spans="1:29" x14ac:dyDescent="0.25">
      <c r="A20" s="37" t="s">
        <v>84</v>
      </c>
      <c r="B20" s="37" t="s">
        <v>85</v>
      </c>
      <c r="C20" s="14" t="s">
        <v>29</v>
      </c>
      <c r="D20" s="35">
        <v>74686</v>
      </c>
      <c r="E20" s="14" t="s">
        <v>29</v>
      </c>
      <c r="F20" s="16" t="s">
        <v>70</v>
      </c>
      <c r="G20" s="51"/>
      <c r="H20" s="52"/>
      <c r="I20" s="42">
        <v>43262</v>
      </c>
      <c r="J20" s="42">
        <v>43389</v>
      </c>
      <c r="K20" s="26">
        <v>26.99</v>
      </c>
      <c r="L20" s="26">
        <v>192.2</v>
      </c>
      <c r="M20" s="26">
        <v>165.20999999999998</v>
      </c>
      <c r="N20" s="53">
        <v>0.14772788239712431</v>
      </c>
      <c r="O20" s="55">
        <v>7.4732000000000003</v>
      </c>
      <c r="P20" s="25">
        <v>22.006599999999999</v>
      </c>
      <c r="Q20" s="25">
        <v>102.9183</v>
      </c>
      <c r="R20" s="25">
        <v>6.0907</v>
      </c>
      <c r="S20" s="25">
        <v>0.26763609860125548</v>
      </c>
      <c r="T20" s="26">
        <v>0.2292336952426203</v>
      </c>
      <c r="U20" s="32">
        <v>1.5843682736907778</v>
      </c>
      <c r="V20" s="26">
        <v>9.151702108881378E-2</v>
      </c>
      <c r="W20" s="13"/>
      <c r="X20" s="14"/>
      <c r="Y20" s="15"/>
      <c r="Z20" s="16"/>
      <c r="AA20" s="17"/>
      <c r="AB20" s="17"/>
      <c r="AC20" s="17"/>
    </row>
    <row r="21" spans="1:29" x14ac:dyDescent="0.25">
      <c r="A21" s="37" t="s">
        <v>84</v>
      </c>
      <c r="B21" s="37" t="s">
        <v>85</v>
      </c>
      <c r="C21" s="14" t="s">
        <v>31</v>
      </c>
      <c r="D21" s="35">
        <v>74687</v>
      </c>
      <c r="E21" s="14" t="s">
        <v>31</v>
      </c>
      <c r="F21" s="16" t="s">
        <v>70</v>
      </c>
      <c r="G21" s="51"/>
      <c r="H21" s="52"/>
      <c r="I21" s="42">
        <v>43262</v>
      </c>
      <c r="J21" s="42">
        <v>43389</v>
      </c>
      <c r="K21" s="26">
        <v>27</v>
      </c>
      <c r="L21" s="26">
        <v>192.64</v>
      </c>
      <c r="M21" s="26">
        <v>165.64</v>
      </c>
      <c r="N21" s="53">
        <v>0.14811238085018869</v>
      </c>
      <c r="O21" s="25">
        <v>10.979699999999999</v>
      </c>
      <c r="P21" s="25">
        <v>18.032299999999999</v>
      </c>
      <c r="Q21" s="25">
        <v>40.488900000000001</v>
      </c>
      <c r="R21" s="25">
        <v>3.7734999999999999</v>
      </c>
      <c r="S21" s="25">
        <v>0.39423706225243849</v>
      </c>
      <c r="T21" s="26">
        <v>0.18832393508956491</v>
      </c>
      <c r="U21" s="26">
        <v>0.62492572394295831</v>
      </c>
      <c r="V21" s="26">
        <v>5.6847047256183274E-2</v>
      </c>
      <c r="W21" s="13"/>
      <c r="X21" s="14"/>
      <c r="Y21" s="15"/>
      <c r="Z21" s="16"/>
      <c r="AA21" s="17"/>
      <c r="AB21" s="17"/>
      <c r="AC21" s="17"/>
    </row>
    <row r="22" spans="1:29" x14ac:dyDescent="0.25">
      <c r="A22" s="37" t="s">
        <v>84</v>
      </c>
      <c r="B22" s="37" t="s">
        <v>85</v>
      </c>
      <c r="C22" s="14" t="s">
        <v>32</v>
      </c>
      <c r="D22" s="35">
        <v>74688</v>
      </c>
      <c r="E22" s="14" t="s">
        <v>32</v>
      </c>
      <c r="F22" s="16" t="s">
        <v>70</v>
      </c>
      <c r="G22" s="51"/>
      <c r="H22" s="52"/>
      <c r="I22" s="42">
        <v>43262</v>
      </c>
      <c r="J22" s="42">
        <v>43389</v>
      </c>
      <c r="K22" s="26">
        <v>26.83</v>
      </c>
      <c r="L22" s="26">
        <v>192.56</v>
      </c>
      <c r="M22" s="26">
        <v>165.73000000000002</v>
      </c>
      <c r="N22" s="53">
        <v>0.14819285727059753</v>
      </c>
      <c r="O22" s="25">
        <v>10.6715</v>
      </c>
      <c r="P22" s="25">
        <v>18.2348</v>
      </c>
      <c r="Q22" s="25">
        <v>42.408900000000003</v>
      </c>
      <c r="R22" s="25">
        <v>4.9424999999999999</v>
      </c>
      <c r="S22" s="25">
        <v>0.38337902907226795</v>
      </c>
      <c r="T22" s="26">
        <v>0.19054225872529648</v>
      </c>
      <c r="U22" s="26">
        <v>0.65491560751057487</v>
      </c>
      <c r="V22" s="26">
        <v>7.4498262459359435E-2</v>
      </c>
      <c r="W22" s="13"/>
      <c r="X22" s="14"/>
      <c r="Y22" s="15"/>
      <c r="Z22" s="16"/>
      <c r="AA22" s="17"/>
      <c r="AB22" s="17"/>
      <c r="AC22" s="17"/>
    </row>
    <row r="23" spans="1:29" x14ac:dyDescent="0.25">
      <c r="A23" s="37" t="s">
        <v>84</v>
      </c>
      <c r="B23" s="37" t="s">
        <v>85</v>
      </c>
      <c r="C23" s="14" t="s">
        <v>33</v>
      </c>
      <c r="D23" s="35">
        <v>74689</v>
      </c>
      <c r="E23" s="14" t="s">
        <v>33</v>
      </c>
      <c r="F23" s="16" t="s">
        <v>70</v>
      </c>
      <c r="G23" s="51"/>
      <c r="I23" s="42">
        <v>43262</v>
      </c>
      <c r="J23" s="42">
        <v>43389</v>
      </c>
      <c r="K23" s="29">
        <v>27.09</v>
      </c>
      <c r="L23" s="29">
        <v>193.67</v>
      </c>
      <c r="M23" s="26">
        <v>166.57999999999998</v>
      </c>
      <c r="N23" s="53">
        <v>0.14895291235223634</v>
      </c>
      <c r="O23" s="25">
        <v>10.582800000000001</v>
      </c>
      <c r="P23" s="25">
        <v>17.6374</v>
      </c>
      <c r="Q23" s="25">
        <v>39.443100000000001</v>
      </c>
      <c r="R23" s="25">
        <v>2.2029000000000001</v>
      </c>
      <c r="S23" s="25">
        <v>0.3821423768490585</v>
      </c>
      <c r="T23" s="26">
        <v>0.18524504349580986</v>
      </c>
      <c r="U23" s="26">
        <v>0.61223915442922905</v>
      </c>
      <c r="V23" s="26">
        <v>3.3374592832576856E-2</v>
      </c>
      <c r="X23" s="9"/>
    </row>
    <row r="24" spans="1:29" x14ac:dyDescent="0.25">
      <c r="A24" s="37" t="s">
        <v>84</v>
      </c>
      <c r="B24" s="37" t="s">
        <v>85</v>
      </c>
      <c r="C24" s="14" t="s">
        <v>34</v>
      </c>
      <c r="D24" s="35">
        <v>74690</v>
      </c>
      <c r="E24" s="14" t="s">
        <v>34</v>
      </c>
      <c r="F24" s="16" t="s">
        <v>70</v>
      </c>
      <c r="G24" s="51"/>
      <c r="I24" s="42">
        <v>43262</v>
      </c>
      <c r="J24" s="42">
        <v>43389</v>
      </c>
      <c r="K24" s="29">
        <v>27.01</v>
      </c>
      <c r="L24" s="29">
        <v>191.51</v>
      </c>
      <c r="M24" s="26">
        <v>164.5</v>
      </c>
      <c r="N24" s="53">
        <v>0.14709301285834364</v>
      </c>
      <c r="O24" s="25">
        <v>10.033899999999999</v>
      </c>
      <c r="P24" s="25">
        <v>19.5352</v>
      </c>
      <c r="Q24" s="25">
        <v>47.073500000000003</v>
      </c>
      <c r="R24" s="25">
        <v>3.0297999999999998</v>
      </c>
      <c r="S24" s="25">
        <v>0.35779760140672789</v>
      </c>
      <c r="T24" s="26">
        <v>0.20261562734481464</v>
      </c>
      <c r="U24" s="26">
        <v>0.72155525589355674</v>
      </c>
      <c r="V24" s="26">
        <v>4.5329215082354206E-2</v>
      </c>
      <c r="X24" s="9"/>
    </row>
    <row r="25" spans="1:29" x14ac:dyDescent="0.25">
      <c r="A25" s="37" t="s">
        <v>84</v>
      </c>
      <c r="B25" s="37" t="s">
        <v>85</v>
      </c>
      <c r="C25" s="14" t="s">
        <v>35</v>
      </c>
      <c r="D25" s="35">
        <v>74691</v>
      </c>
      <c r="E25" s="14" t="s">
        <v>35</v>
      </c>
      <c r="F25" s="16" t="s">
        <v>70</v>
      </c>
      <c r="G25" s="51"/>
      <c r="I25" s="42">
        <v>43262</v>
      </c>
      <c r="J25" s="42">
        <v>43389</v>
      </c>
      <c r="K25" s="29">
        <v>27.08</v>
      </c>
      <c r="L25" s="29">
        <v>193.14</v>
      </c>
      <c r="M25" s="26">
        <v>166.06</v>
      </c>
      <c r="N25" s="53">
        <v>0.14848793747876318</v>
      </c>
      <c r="O25" s="25">
        <v>7.3819999999999997</v>
      </c>
      <c r="P25" s="25">
        <v>9.8394999999999992</v>
      </c>
      <c r="Q25" s="25">
        <v>34.1066</v>
      </c>
      <c r="R25" s="25">
        <v>0</v>
      </c>
      <c r="S25" s="25">
        <v>0.26573014747400614</v>
      </c>
      <c r="T25" s="26">
        <v>0.10302135035270132</v>
      </c>
      <c r="U25" s="26">
        <v>0.52775294268216111</v>
      </c>
      <c r="V25" s="26">
        <v>0</v>
      </c>
      <c r="X25" s="9"/>
    </row>
    <row r="26" spans="1:29" x14ac:dyDescent="0.25">
      <c r="C26" s="14"/>
      <c r="D26" s="35"/>
      <c r="E26" s="14"/>
      <c r="F26" s="16"/>
      <c r="G26" s="51"/>
      <c r="H26" s="52"/>
      <c r="I26" s="42"/>
      <c r="J26" s="42"/>
      <c r="K26" s="26"/>
      <c r="L26" s="26"/>
      <c r="M26" s="26"/>
      <c r="N26" s="53"/>
      <c r="O26" s="25"/>
      <c r="P26" s="25"/>
      <c r="Q26" s="25"/>
      <c r="R26" s="25"/>
      <c r="S26" s="28">
        <v>0.3418203859426257</v>
      </c>
      <c r="T26" s="31">
        <v>0.18316365170846791</v>
      </c>
      <c r="U26" s="28">
        <v>0.62827773689169608</v>
      </c>
      <c r="V26" s="31">
        <v>5.026102311988126E-2</v>
      </c>
      <c r="W26" s="13" t="s">
        <v>77</v>
      </c>
      <c r="X26" s="14"/>
      <c r="Y26" s="15"/>
      <c r="Z26" s="16"/>
      <c r="AA26" s="17"/>
      <c r="AB26" s="17"/>
      <c r="AC26" s="17"/>
    </row>
    <row r="27" spans="1:29" x14ac:dyDescent="0.25">
      <c r="C27" s="14"/>
      <c r="D27" s="35"/>
      <c r="E27" s="14"/>
      <c r="F27" s="16"/>
      <c r="G27" s="51"/>
      <c r="H27" s="52"/>
      <c r="I27" s="42"/>
      <c r="J27" s="42"/>
      <c r="K27" s="26"/>
      <c r="L27" s="26"/>
      <c r="M27" s="26"/>
      <c r="N27" s="53"/>
      <c r="O27" s="25"/>
      <c r="P27" s="25"/>
      <c r="Q27" s="25"/>
      <c r="R27" s="25"/>
      <c r="S27" s="28">
        <v>0.33652458391784523</v>
      </c>
      <c r="T27" s="28">
        <v>0.18149461096645386</v>
      </c>
      <c r="U27" s="28">
        <v>0.5462236293199324</v>
      </c>
      <c r="V27" s="28">
        <v>5.026102311988126E-2</v>
      </c>
      <c r="W27" s="13" t="s">
        <v>78</v>
      </c>
      <c r="X27" s="14"/>
      <c r="Y27" s="15"/>
      <c r="Z27" s="16"/>
      <c r="AA27" s="17"/>
      <c r="AB27" s="17"/>
      <c r="AC27" s="17"/>
    </row>
    <row r="28" spans="1:29" x14ac:dyDescent="0.25">
      <c r="C28" s="14"/>
      <c r="D28" s="35"/>
      <c r="E28" s="14"/>
      <c r="F28" s="16"/>
      <c r="G28" s="51"/>
      <c r="H28" s="52"/>
      <c r="I28" s="42"/>
      <c r="J28" s="42"/>
      <c r="K28" s="26"/>
      <c r="L28" s="26"/>
      <c r="M28" s="26"/>
      <c r="N28" s="53"/>
      <c r="O28" s="25"/>
      <c r="P28" s="25"/>
      <c r="Q28" s="25"/>
      <c r="R28" s="25"/>
      <c r="T28" s="26"/>
      <c r="U28" s="26"/>
      <c r="V28" s="26"/>
      <c r="W28" s="13"/>
      <c r="X28" s="14"/>
      <c r="Y28" s="15"/>
      <c r="Z28" s="16"/>
      <c r="AA28" s="17"/>
      <c r="AB28" s="17"/>
      <c r="AC28" s="17"/>
    </row>
    <row r="29" spans="1:29" x14ac:dyDescent="0.25">
      <c r="A29" s="37" t="s">
        <v>86</v>
      </c>
      <c r="B29" s="37" t="s">
        <v>87</v>
      </c>
      <c r="C29" s="14" t="s">
        <v>37</v>
      </c>
      <c r="D29" s="35">
        <v>74693</v>
      </c>
      <c r="E29" s="14" t="s">
        <v>37</v>
      </c>
      <c r="F29" s="16" t="s">
        <v>70</v>
      </c>
      <c r="G29" s="51"/>
      <c r="H29" s="52"/>
      <c r="I29" s="42">
        <v>43285</v>
      </c>
      <c r="J29" s="42">
        <v>43389</v>
      </c>
      <c r="K29" s="26">
        <v>27.01</v>
      </c>
      <c r="L29" s="26">
        <v>194.77</v>
      </c>
      <c r="M29" s="26">
        <v>167.76000000000002</v>
      </c>
      <c r="N29" s="53">
        <v>0.15000804764204093</v>
      </c>
      <c r="O29" s="25">
        <v>9.6254000000000008</v>
      </c>
      <c r="P29" s="25">
        <v>13.8444</v>
      </c>
      <c r="Q29" s="25">
        <v>57.077500000000001</v>
      </c>
      <c r="R29" s="25">
        <v>4.3025000000000002</v>
      </c>
      <c r="S29" s="25">
        <v>0.35003297403302763</v>
      </c>
      <c r="T29" s="26">
        <v>0.14643730599864804</v>
      </c>
      <c r="U29" s="26">
        <v>0.89223768482858556</v>
      </c>
      <c r="V29" s="26">
        <v>6.5645903775953668E-2</v>
      </c>
      <c r="W29" s="13"/>
      <c r="X29" s="14"/>
      <c r="Y29" s="15"/>
      <c r="Z29" s="16"/>
      <c r="AA29" s="17"/>
      <c r="AB29" s="17"/>
      <c r="AC29" s="17"/>
    </row>
    <row r="30" spans="1:29" x14ac:dyDescent="0.25">
      <c r="A30" s="37" t="s">
        <v>86</v>
      </c>
      <c r="B30" s="37" t="s">
        <v>87</v>
      </c>
      <c r="C30" s="14" t="s">
        <v>38</v>
      </c>
      <c r="D30" s="35">
        <v>74694</v>
      </c>
      <c r="E30" s="14" t="s">
        <v>38</v>
      </c>
      <c r="F30" s="16" t="s">
        <v>70</v>
      </c>
      <c r="G30" s="51"/>
      <c r="H30" s="52"/>
      <c r="I30" s="42">
        <v>43285</v>
      </c>
      <c r="J30" s="42">
        <v>43389</v>
      </c>
      <c r="K30" s="26">
        <v>27.09</v>
      </c>
      <c r="L30" s="26">
        <v>194.36</v>
      </c>
      <c r="M30" s="26">
        <v>167.27</v>
      </c>
      <c r="N30" s="53">
        <v>0.14956989824203734</v>
      </c>
      <c r="O30" s="25">
        <v>10.450200000000001</v>
      </c>
      <c r="P30" s="25">
        <v>11.8344</v>
      </c>
      <c r="Q30" s="25">
        <v>28.909700000000001</v>
      </c>
      <c r="R30" s="25">
        <v>3.0794999999999999</v>
      </c>
      <c r="S30" s="25">
        <v>0.37891728183602141</v>
      </c>
      <c r="T30" s="26">
        <v>0.12481117610481253</v>
      </c>
      <c r="U30" s="26">
        <v>0.45059756861415329</v>
      </c>
      <c r="V30" s="26">
        <v>4.6848598222436831E-2</v>
      </c>
      <c r="W30" s="13"/>
      <c r="X30" s="14"/>
      <c r="Y30" s="15"/>
      <c r="Z30" s="16"/>
      <c r="AA30" s="17"/>
      <c r="AB30" s="17"/>
      <c r="AC30" s="17"/>
    </row>
    <row r="31" spans="1:29" x14ac:dyDescent="0.25">
      <c r="A31" s="37" t="s">
        <v>86</v>
      </c>
      <c r="B31" s="37" t="s">
        <v>87</v>
      </c>
      <c r="C31" s="14" t="s">
        <v>39</v>
      </c>
      <c r="D31" s="35">
        <v>74695</v>
      </c>
      <c r="E31" s="14" t="s">
        <v>39</v>
      </c>
      <c r="F31" s="16" t="s">
        <v>70</v>
      </c>
      <c r="G31" s="51" t="s">
        <v>44</v>
      </c>
      <c r="I31" s="42">
        <v>43285</v>
      </c>
      <c r="J31" s="42">
        <v>43389</v>
      </c>
      <c r="K31" s="29">
        <v>27.02</v>
      </c>
      <c r="L31" s="29">
        <v>194.41</v>
      </c>
      <c r="M31" s="26">
        <v>167.39</v>
      </c>
      <c r="N31" s="53">
        <v>0.14967720013591573</v>
      </c>
      <c r="O31" s="25">
        <v>3.3820000000000001</v>
      </c>
      <c r="P31" s="25">
        <v>5.3010000000000002</v>
      </c>
      <c r="Q31" s="25">
        <v>93.135000000000005</v>
      </c>
      <c r="R31" s="25">
        <v>3.6309999999999998</v>
      </c>
      <c r="S31" s="27">
        <v>0.12271703870336394</v>
      </c>
      <c r="T31" s="32">
        <v>5.5946959339449542E-2</v>
      </c>
      <c r="U31" s="32">
        <v>1.4526789062996943</v>
      </c>
      <c r="V31" s="26">
        <v>5.527822555759429E-2</v>
      </c>
      <c r="X31" s="9"/>
    </row>
    <row r="32" spans="1:29" x14ac:dyDescent="0.25">
      <c r="A32" s="37" t="s">
        <v>86</v>
      </c>
      <c r="B32" s="37" t="s">
        <v>87</v>
      </c>
      <c r="C32" s="14" t="s">
        <v>40</v>
      </c>
      <c r="D32" s="35">
        <v>74696</v>
      </c>
      <c r="E32" s="14" t="s">
        <v>40</v>
      </c>
      <c r="F32" s="16" t="s">
        <v>70</v>
      </c>
      <c r="G32" s="51"/>
      <c r="I32" s="42">
        <v>43285</v>
      </c>
      <c r="J32" s="42">
        <v>43389</v>
      </c>
      <c r="K32" s="29">
        <v>27.02</v>
      </c>
      <c r="L32" s="29">
        <v>194.56</v>
      </c>
      <c r="M32" s="26">
        <v>167.54</v>
      </c>
      <c r="N32" s="53">
        <v>0.14981132750326379</v>
      </c>
      <c r="O32" s="25">
        <v>10.788399999999999</v>
      </c>
      <c r="P32" s="25">
        <v>12.5875</v>
      </c>
      <c r="Q32" s="25">
        <v>33.521099999999997</v>
      </c>
      <c r="R32" s="25">
        <v>2.4508000000000001</v>
      </c>
      <c r="S32" s="25">
        <v>0.39181161440283285</v>
      </c>
      <c r="T32" s="26">
        <v>0.13296800998980635</v>
      </c>
      <c r="U32" s="26">
        <v>0.52331595382044105</v>
      </c>
      <c r="V32" s="26">
        <v>3.7344333958173728E-2</v>
      </c>
      <c r="X32" s="9"/>
    </row>
    <row r="33" spans="1:29" x14ac:dyDescent="0.25">
      <c r="A33" s="37" t="s">
        <v>86</v>
      </c>
      <c r="B33" s="37" t="s">
        <v>87</v>
      </c>
      <c r="C33" s="14" t="s">
        <v>41</v>
      </c>
      <c r="D33" s="35">
        <v>74697</v>
      </c>
      <c r="E33" s="14" t="s">
        <v>41</v>
      </c>
      <c r="F33" s="16" t="s">
        <v>70</v>
      </c>
      <c r="G33" s="51"/>
      <c r="I33" s="42">
        <v>43285</v>
      </c>
      <c r="J33" s="42">
        <v>43389</v>
      </c>
      <c r="K33" s="29">
        <v>27.01</v>
      </c>
      <c r="L33" s="29">
        <v>195.21</v>
      </c>
      <c r="M33" s="26">
        <v>168.20000000000002</v>
      </c>
      <c r="N33" s="53">
        <v>0.15040148791959515</v>
      </c>
      <c r="O33" s="25">
        <v>8.9222999999999999</v>
      </c>
      <c r="P33" s="25">
        <v>13.1915</v>
      </c>
      <c r="Q33" s="25">
        <v>35.060400000000001</v>
      </c>
      <c r="R33" s="25">
        <v>2.2534000000000001</v>
      </c>
      <c r="S33" s="25">
        <v>0.32531535848189286</v>
      </c>
      <c r="T33" s="26">
        <v>0.13989730482107413</v>
      </c>
      <c r="U33" s="26">
        <v>0.54950299036986983</v>
      </c>
      <c r="V33" s="26">
        <v>3.4471693276248737E-2</v>
      </c>
      <c r="X33" s="9"/>
    </row>
    <row r="34" spans="1:29" x14ac:dyDescent="0.25">
      <c r="A34" s="37" t="s">
        <v>86</v>
      </c>
      <c r="B34" s="37" t="s">
        <v>87</v>
      </c>
      <c r="C34" s="14" t="s">
        <v>42</v>
      </c>
      <c r="D34" s="35">
        <v>74698</v>
      </c>
      <c r="E34" s="14" t="s">
        <v>42</v>
      </c>
      <c r="F34" s="16" t="s">
        <v>70</v>
      </c>
      <c r="G34" s="51"/>
      <c r="H34" s="52"/>
      <c r="I34" s="42">
        <v>43285</v>
      </c>
      <c r="J34" s="42">
        <v>43389</v>
      </c>
      <c r="K34" s="26">
        <v>27</v>
      </c>
      <c r="L34" s="26">
        <v>194.35</v>
      </c>
      <c r="M34" s="26">
        <v>167.35</v>
      </c>
      <c r="N34" s="53">
        <v>0.14964143283795628</v>
      </c>
      <c r="O34" s="25">
        <v>11.704599999999999</v>
      </c>
      <c r="P34" s="25">
        <v>13.7986</v>
      </c>
      <c r="Q34" s="25">
        <v>34.422600000000003</v>
      </c>
      <c r="R34" s="25">
        <v>2.7795999999999998</v>
      </c>
      <c r="S34" s="25">
        <v>0.4246039668610978</v>
      </c>
      <c r="T34" s="26">
        <v>0.14559615850592847</v>
      </c>
      <c r="U34" s="26">
        <v>0.53678032515950447</v>
      </c>
      <c r="V34" s="26">
        <v>4.2306427646976771E-2</v>
      </c>
      <c r="W34" s="13"/>
      <c r="X34" s="14"/>
      <c r="Y34" s="15"/>
      <c r="Z34" s="16"/>
      <c r="AA34" s="17"/>
      <c r="AB34" s="17"/>
      <c r="AC34" s="17"/>
    </row>
    <row r="35" spans="1:29" x14ac:dyDescent="0.25">
      <c r="C35" s="14"/>
      <c r="D35" s="35"/>
      <c r="E35" s="14"/>
      <c r="F35" s="16"/>
      <c r="G35" s="51"/>
      <c r="H35" s="52"/>
      <c r="I35" s="42"/>
      <c r="J35" s="42"/>
      <c r="K35" s="26"/>
      <c r="L35" s="26"/>
      <c r="M35" s="26"/>
      <c r="N35" s="53"/>
      <c r="O35" s="25"/>
      <c r="P35" s="25"/>
      <c r="Q35" s="25"/>
      <c r="R35" s="25"/>
      <c r="S35" s="28">
        <v>0.3741362391229745</v>
      </c>
      <c r="T35" s="28">
        <v>0.13794199108405389</v>
      </c>
      <c r="U35" s="28">
        <v>0.59048690455851083</v>
      </c>
      <c r="V35" s="28">
        <v>4.6982530406230676E-2</v>
      </c>
      <c r="W35" s="13" t="s">
        <v>77</v>
      </c>
      <c r="X35" s="14"/>
      <c r="Y35" s="15"/>
      <c r="Z35" s="16"/>
      <c r="AA35" s="17"/>
      <c r="AB35" s="17"/>
      <c r="AC35" s="17"/>
    </row>
    <row r="36" spans="1:29" x14ac:dyDescent="0.25">
      <c r="C36" s="14"/>
      <c r="D36" s="35"/>
      <c r="E36" s="14"/>
      <c r="F36" s="16"/>
      <c r="G36" s="51"/>
      <c r="H36" s="52"/>
      <c r="I36" s="42"/>
      <c r="J36" s="42"/>
      <c r="K36" s="26"/>
      <c r="L36" s="26"/>
      <c r="M36" s="26"/>
      <c r="N36" s="53"/>
      <c r="O36" s="25"/>
      <c r="P36" s="25"/>
      <c r="Q36" s="25"/>
      <c r="R36" s="25"/>
      <c r="S36" s="28">
        <v>0.36884043709819403</v>
      </c>
      <c r="T36" s="28">
        <v>0.13627295034203984</v>
      </c>
      <c r="U36" s="28">
        <v>0.50843279698674715</v>
      </c>
      <c r="V36" s="28">
        <v>4.6982530406230676E-2</v>
      </c>
      <c r="W36" s="13" t="s">
        <v>78</v>
      </c>
      <c r="X36" s="14"/>
      <c r="Y36" s="15"/>
      <c r="Z36" s="16"/>
      <c r="AA36" s="17"/>
      <c r="AB36" s="17"/>
      <c r="AC36" s="17"/>
    </row>
    <row r="37" spans="1:29" x14ac:dyDescent="0.25">
      <c r="C37" s="14"/>
      <c r="D37" s="35"/>
      <c r="E37" s="14"/>
      <c r="F37" s="16"/>
      <c r="G37" s="51"/>
      <c r="H37" s="52"/>
      <c r="I37" s="42"/>
      <c r="J37" s="42"/>
      <c r="K37" s="26"/>
      <c r="L37" s="26"/>
      <c r="M37" s="26"/>
      <c r="N37" s="53"/>
      <c r="O37" s="25"/>
      <c r="P37" s="25"/>
      <c r="Q37" s="25"/>
      <c r="R37" s="25"/>
      <c r="T37" s="26"/>
      <c r="U37" s="26"/>
      <c r="V37" s="26"/>
      <c r="W37" s="13"/>
      <c r="X37" s="14"/>
      <c r="Y37" s="15"/>
      <c r="Z37" s="16"/>
      <c r="AA37" s="17"/>
      <c r="AB37" s="17"/>
      <c r="AC37" s="17"/>
    </row>
    <row r="38" spans="1:29" x14ac:dyDescent="0.25">
      <c r="A38" s="37" t="s">
        <v>88</v>
      </c>
      <c r="B38" s="37" t="s">
        <v>89</v>
      </c>
      <c r="C38" s="9" t="s">
        <v>45</v>
      </c>
      <c r="D38" s="35">
        <v>74700</v>
      </c>
      <c r="E38" s="9" t="s">
        <v>45</v>
      </c>
      <c r="F38" s="16" t="s">
        <v>70</v>
      </c>
      <c r="G38" s="51" t="s">
        <v>51</v>
      </c>
      <c r="H38" s="52"/>
      <c r="I38" s="42">
        <v>43263</v>
      </c>
      <c r="J38" s="12">
        <v>43390</v>
      </c>
      <c r="K38" s="26">
        <v>27</v>
      </c>
      <c r="L38" s="26">
        <v>195.01</v>
      </c>
      <c r="M38" s="26">
        <v>168.01</v>
      </c>
      <c r="N38" s="53">
        <v>0.15023159325428762</v>
      </c>
      <c r="O38" s="25">
        <v>14.9945</v>
      </c>
      <c r="P38" s="25">
        <v>21.920200000000001</v>
      </c>
      <c r="Q38" s="25">
        <v>32.686399999999999</v>
      </c>
      <c r="R38" s="25">
        <v>2.2947000000000002</v>
      </c>
      <c r="S38" s="25">
        <v>0.5460958478554645</v>
      </c>
      <c r="T38" s="26">
        <v>0.23220353049575626</v>
      </c>
      <c r="U38" s="26">
        <v>0.51171650500322985</v>
      </c>
      <c r="V38" s="26">
        <v>3.5063832484274915E-2</v>
      </c>
      <c r="W38" s="13"/>
      <c r="X38" s="14"/>
      <c r="Y38" s="15"/>
      <c r="Z38" s="16"/>
      <c r="AA38" s="17"/>
      <c r="AB38" s="17"/>
      <c r="AC38" s="17"/>
    </row>
    <row r="39" spans="1:29" x14ac:dyDescent="0.25">
      <c r="A39" s="37" t="s">
        <v>88</v>
      </c>
      <c r="B39" s="37" t="s">
        <v>89</v>
      </c>
      <c r="C39" s="9" t="s">
        <v>46</v>
      </c>
      <c r="D39" s="35">
        <v>74701</v>
      </c>
      <c r="E39" s="9" t="s">
        <v>46</v>
      </c>
      <c r="F39" s="16" t="s">
        <v>70</v>
      </c>
      <c r="G39" s="51" t="s">
        <v>51</v>
      </c>
      <c r="I39" s="42">
        <v>43263</v>
      </c>
      <c r="J39" s="12">
        <v>43390</v>
      </c>
      <c r="K39" s="29">
        <v>27.08</v>
      </c>
      <c r="L39" s="29">
        <v>193.88</v>
      </c>
      <c r="M39" s="26">
        <v>166.8</v>
      </c>
      <c r="N39" s="53">
        <v>0.14914963249101348</v>
      </c>
      <c r="O39" s="25">
        <v>11.877700000000001</v>
      </c>
      <c r="P39" s="25">
        <v>16.117599999999999</v>
      </c>
      <c r="Q39" s="25">
        <v>31.246600000000001</v>
      </c>
      <c r="R39" s="25">
        <v>0</v>
      </c>
      <c r="S39" s="25">
        <v>0.42946734988701118</v>
      </c>
      <c r="T39" s="26">
        <v>0.16950620243231937</v>
      </c>
      <c r="U39" s="26">
        <v>0.4856529334183165</v>
      </c>
      <c r="V39" s="26">
        <v>0</v>
      </c>
      <c r="X39" s="9"/>
    </row>
    <row r="40" spans="1:29" x14ac:dyDescent="0.25">
      <c r="A40" s="37" t="s">
        <v>88</v>
      </c>
      <c r="B40" s="37" t="s">
        <v>89</v>
      </c>
      <c r="C40" s="9" t="s">
        <v>30</v>
      </c>
      <c r="D40" s="35">
        <v>74702</v>
      </c>
      <c r="E40" s="9" t="s">
        <v>30</v>
      </c>
      <c r="F40" s="16" t="s">
        <v>70</v>
      </c>
      <c r="G40" s="51" t="s">
        <v>52</v>
      </c>
      <c r="H40" s="52"/>
      <c r="I40" s="42">
        <v>43263</v>
      </c>
      <c r="J40" s="12">
        <v>43390</v>
      </c>
      <c r="K40" s="26">
        <v>26.98</v>
      </c>
      <c r="L40" s="26">
        <v>193.33</v>
      </c>
      <c r="M40" s="26">
        <v>166.35000000000002</v>
      </c>
      <c r="N40" s="53">
        <v>0.14874725038896941</v>
      </c>
      <c r="O40" s="25">
        <v>13.187099999999999</v>
      </c>
      <c r="P40" s="25">
        <v>24.9496</v>
      </c>
      <c r="Q40" s="25">
        <v>46.250799999999998</v>
      </c>
      <c r="R40" s="25">
        <v>0</v>
      </c>
      <c r="S40" s="25">
        <v>0.47552555249927581</v>
      </c>
      <c r="T40" s="26">
        <v>0.26168303429325618</v>
      </c>
      <c r="U40" s="26">
        <v>0.71691762344245957</v>
      </c>
      <c r="V40" s="26">
        <v>0</v>
      </c>
      <c r="W40" s="13"/>
      <c r="X40" s="14"/>
      <c r="Y40" s="15"/>
      <c r="Z40" s="16"/>
      <c r="AA40" s="17"/>
      <c r="AB40" s="17"/>
      <c r="AC40" s="17"/>
    </row>
    <row r="41" spans="1:29" x14ac:dyDescent="0.25">
      <c r="A41" s="37" t="s">
        <v>88</v>
      </c>
      <c r="B41" s="37" t="s">
        <v>89</v>
      </c>
      <c r="C41" s="9" t="s">
        <v>47</v>
      </c>
      <c r="D41" s="35">
        <v>74703</v>
      </c>
      <c r="E41" s="9" t="s">
        <v>47</v>
      </c>
      <c r="F41" s="16" t="s">
        <v>70</v>
      </c>
      <c r="G41" s="51"/>
      <c r="H41" s="52"/>
      <c r="I41" s="42">
        <v>43263</v>
      </c>
      <c r="J41" s="12">
        <v>43390</v>
      </c>
      <c r="K41" s="26">
        <v>26.99</v>
      </c>
      <c r="L41" s="26">
        <v>194.66</v>
      </c>
      <c r="M41" s="26">
        <v>167.67</v>
      </c>
      <c r="N41" s="53">
        <v>0.14992757122163206</v>
      </c>
      <c r="O41" s="25">
        <v>13.099500000000001</v>
      </c>
      <c r="P41" s="25">
        <v>17.113499999999998</v>
      </c>
      <c r="Q41" s="25">
        <v>35.614899999999999</v>
      </c>
      <c r="R41" s="25">
        <v>0</v>
      </c>
      <c r="S41" s="25">
        <v>0.47611497096764849</v>
      </c>
      <c r="T41" s="26">
        <v>0.18091866647802993</v>
      </c>
      <c r="U41" s="26">
        <v>0.55643481579024623</v>
      </c>
      <c r="V41" s="26">
        <v>0</v>
      </c>
      <c r="W41" s="13"/>
      <c r="X41" s="14"/>
      <c r="Y41" s="15"/>
      <c r="Z41" s="16"/>
      <c r="AA41" s="17"/>
      <c r="AB41" s="17"/>
      <c r="AC41" s="17"/>
    </row>
    <row r="42" spans="1:29" x14ac:dyDescent="0.25">
      <c r="A42" s="37" t="s">
        <v>88</v>
      </c>
      <c r="B42" s="37" t="s">
        <v>89</v>
      </c>
      <c r="C42" s="9" t="s">
        <v>48</v>
      </c>
      <c r="D42" s="35">
        <v>74704</v>
      </c>
      <c r="E42" s="9" t="s">
        <v>48</v>
      </c>
      <c r="F42" s="16" t="s">
        <v>70</v>
      </c>
      <c r="G42" s="51"/>
      <c r="H42" s="52"/>
      <c r="I42" s="42">
        <v>43263</v>
      </c>
      <c r="J42" s="12">
        <v>43390</v>
      </c>
      <c r="K42" s="26">
        <v>27.1</v>
      </c>
      <c r="L42" s="26">
        <v>194.8</v>
      </c>
      <c r="M42" s="26">
        <v>167.70000000000002</v>
      </c>
      <c r="N42" s="53">
        <v>0.14995439669510169</v>
      </c>
      <c r="O42" s="25">
        <v>12.833399999999999</v>
      </c>
      <c r="P42" s="25">
        <v>21.092700000000001</v>
      </c>
      <c r="Q42" s="25">
        <v>62.851100000000002</v>
      </c>
      <c r="R42" s="25">
        <v>4.0541999999999998</v>
      </c>
      <c r="S42" s="25">
        <v>0.46652674669628202</v>
      </c>
      <c r="T42" s="26">
        <v>0.22302544409077743</v>
      </c>
      <c r="U42" s="26">
        <v>0.98213943148752636</v>
      </c>
      <c r="V42" s="26">
        <v>6.1835313545147277E-2</v>
      </c>
      <c r="W42" s="13"/>
      <c r="X42" s="14"/>
      <c r="Y42" s="15"/>
      <c r="Z42" s="16"/>
      <c r="AA42" s="17"/>
      <c r="AB42" s="17"/>
      <c r="AC42" s="17"/>
    </row>
    <row r="43" spans="1:29" x14ac:dyDescent="0.25">
      <c r="A43" s="37" t="s">
        <v>88</v>
      </c>
      <c r="B43" s="37" t="s">
        <v>89</v>
      </c>
      <c r="C43" s="9" t="s">
        <v>49</v>
      </c>
      <c r="D43" s="35">
        <v>74705</v>
      </c>
      <c r="E43" s="9" t="s">
        <v>49</v>
      </c>
      <c r="F43" s="16" t="s">
        <v>70</v>
      </c>
      <c r="G43" s="51"/>
      <c r="I43" s="42">
        <v>43263</v>
      </c>
      <c r="J43" s="12">
        <v>43390</v>
      </c>
      <c r="K43" s="29">
        <v>27</v>
      </c>
      <c r="L43" s="29">
        <v>194.14</v>
      </c>
      <c r="M43" s="26">
        <v>167.14</v>
      </c>
      <c r="N43" s="53">
        <v>0.14945365452366902</v>
      </c>
      <c r="O43" s="25">
        <v>15.8512</v>
      </c>
      <c r="P43" s="25">
        <v>35.797899999999998</v>
      </c>
      <c r="Q43" s="25">
        <v>225.34549999999999</v>
      </c>
      <c r="R43" s="25">
        <v>4.1566999999999998</v>
      </c>
      <c r="S43" s="25">
        <v>0.57430724837959124</v>
      </c>
      <c r="T43" s="26">
        <v>0.37724815356248725</v>
      </c>
      <c r="U43" s="32">
        <v>3.5095908559373354</v>
      </c>
      <c r="V43" s="26">
        <v>6.3186953193712106E-2</v>
      </c>
      <c r="X43" s="9"/>
    </row>
    <row r="44" spans="1:29" x14ac:dyDescent="0.25">
      <c r="C44" s="14"/>
      <c r="D44" s="35"/>
      <c r="E44" s="14"/>
      <c r="F44" s="16"/>
      <c r="G44" s="51"/>
      <c r="H44" s="52"/>
      <c r="I44" s="42"/>
      <c r="J44" s="42"/>
      <c r="K44" s="26"/>
      <c r="L44" s="26"/>
      <c r="M44" s="26"/>
      <c r="N44" s="53"/>
      <c r="O44" s="25"/>
      <c r="P44" s="25"/>
      <c r="Q44" s="25"/>
      <c r="R44" s="25"/>
      <c r="S44" s="28">
        <v>0.49467295271421219</v>
      </c>
      <c r="T44" s="28">
        <v>0.24076417189210439</v>
      </c>
      <c r="U44" s="28">
        <v>0.6505722618283557</v>
      </c>
      <c r="V44" s="28">
        <v>2.6681016537189049E-2</v>
      </c>
      <c r="W44" s="13" t="s">
        <v>77</v>
      </c>
      <c r="X44" s="14"/>
      <c r="Y44" s="15"/>
      <c r="Z44" s="16"/>
      <c r="AA44" s="17"/>
      <c r="AB44" s="17"/>
      <c r="AC44" s="17"/>
    </row>
    <row r="45" spans="1:29" x14ac:dyDescent="0.25">
      <c r="C45" s="14"/>
      <c r="D45" s="35"/>
      <c r="E45" s="14"/>
      <c r="F45" s="16"/>
      <c r="G45" s="51"/>
      <c r="H45" s="52"/>
      <c r="I45" s="42"/>
      <c r="J45" s="42"/>
      <c r="K45" s="26"/>
      <c r="L45" s="26"/>
      <c r="M45" s="26"/>
      <c r="N45" s="53"/>
      <c r="O45" s="25"/>
      <c r="P45" s="25"/>
      <c r="Q45" s="25"/>
      <c r="R45" s="25"/>
      <c r="S45" s="28">
        <v>0.48937715068943172</v>
      </c>
      <c r="T45" s="28">
        <v>0.23909513115009035</v>
      </c>
      <c r="U45" s="28">
        <v>0.56851815425659202</v>
      </c>
      <c r="V45" s="28">
        <v>2.6681016537189049E-2</v>
      </c>
      <c r="W45" s="13" t="s">
        <v>78</v>
      </c>
      <c r="X45" s="14"/>
      <c r="Y45" s="15"/>
      <c r="Z45" s="16"/>
      <c r="AA45" s="17"/>
      <c r="AB45" s="17"/>
      <c r="AC45" s="17"/>
    </row>
    <row r="46" spans="1:29" x14ac:dyDescent="0.25">
      <c r="C46" s="14"/>
      <c r="D46" s="35"/>
      <c r="E46" s="14"/>
      <c r="F46" s="16"/>
      <c r="G46" s="51"/>
      <c r="H46" s="52"/>
      <c r="I46" s="42"/>
      <c r="J46" s="42"/>
      <c r="K46" s="26"/>
      <c r="L46" s="26"/>
      <c r="M46" s="26"/>
      <c r="N46" s="53"/>
      <c r="O46" s="25"/>
      <c r="P46" s="25"/>
      <c r="Q46" s="25"/>
      <c r="R46" s="25"/>
      <c r="T46" s="26"/>
      <c r="U46" s="26"/>
      <c r="V46" s="26"/>
      <c r="W46" s="13"/>
      <c r="X46" s="14"/>
      <c r="Y46" s="15"/>
      <c r="Z46" s="16"/>
      <c r="AA46" s="17"/>
      <c r="AB46" s="17"/>
      <c r="AC46" s="17"/>
    </row>
    <row r="47" spans="1:29" x14ac:dyDescent="0.25">
      <c r="A47" s="37" t="s">
        <v>90</v>
      </c>
      <c r="B47" s="37" t="s">
        <v>91</v>
      </c>
      <c r="C47" s="9" t="s">
        <v>53</v>
      </c>
      <c r="D47" s="35">
        <v>74707</v>
      </c>
      <c r="E47" s="9" t="s">
        <v>53</v>
      </c>
      <c r="F47" s="16" t="s">
        <v>70</v>
      </c>
      <c r="G47" s="51" t="s">
        <v>60</v>
      </c>
      <c r="I47" s="12">
        <v>43262</v>
      </c>
      <c r="J47" s="12">
        <v>43389</v>
      </c>
      <c r="K47" s="29">
        <v>27.06</v>
      </c>
      <c r="L47" s="29">
        <v>193.42</v>
      </c>
      <c r="M47" s="26">
        <v>166.35999999999999</v>
      </c>
      <c r="N47" s="53">
        <v>0.14875619221345923</v>
      </c>
      <c r="O47" s="25">
        <v>7.0716000000000001</v>
      </c>
      <c r="P47" s="25">
        <v>14.167299999999999</v>
      </c>
      <c r="Q47" s="25">
        <v>41.682600000000001</v>
      </c>
      <c r="R47" s="25">
        <v>2.0636999999999999</v>
      </c>
      <c r="S47" s="25">
        <v>0.25501654228179621</v>
      </c>
      <c r="T47" s="26">
        <v>0.14860217862039807</v>
      </c>
      <c r="U47" s="26">
        <v>0.64614637851627232</v>
      </c>
      <c r="V47" s="26">
        <v>3.1224379106518589E-2</v>
      </c>
      <c r="X47" s="9"/>
    </row>
    <row r="48" spans="1:29" x14ac:dyDescent="0.25">
      <c r="A48" s="37" t="s">
        <v>90</v>
      </c>
      <c r="B48" s="37" t="s">
        <v>91</v>
      </c>
      <c r="C48" s="9" t="s">
        <v>54</v>
      </c>
      <c r="D48" s="35">
        <v>74708</v>
      </c>
      <c r="E48" s="9" t="s">
        <v>54</v>
      </c>
      <c r="F48" s="16" t="s">
        <v>70</v>
      </c>
      <c r="G48" s="51" t="s">
        <v>61</v>
      </c>
      <c r="I48" s="12">
        <v>43262</v>
      </c>
      <c r="J48" s="12">
        <v>43389</v>
      </c>
      <c r="K48" s="29">
        <v>27.1</v>
      </c>
      <c r="L48" s="29">
        <v>193.25</v>
      </c>
      <c r="M48" s="26">
        <v>166.15</v>
      </c>
      <c r="N48" s="53">
        <v>0.148568413899172</v>
      </c>
      <c r="O48" s="25">
        <v>8.3019999999999996</v>
      </c>
      <c r="P48" s="25">
        <v>13.655799999999999</v>
      </c>
      <c r="Q48" s="25">
        <v>37.124099999999999</v>
      </c>
      <c r="R48" s="25">
        <v>0</v>
      </c>
      <c r="S48" s="25">
        <v>0.29900939121841302</v>
      </c>
      <c r="T48" s="26">
        <v>0.14305619437652234</v>
      </c>
      <c r="U48" s="26">
        <v>0.5747559575412845</v>
      </c>
      <c r="V48" s="26">
        <v>0</v>
      </c>
      <c r="X48" s="9"/>
    </row>
    <row r="49" spans="1:29" x14ac:dyDescent="0.25">
      <c r="A49" s="37" t="s">
        <v>90</v>
      </c>
      <c r="B49" s="37" t="s">
        <v>91</v>
      </c>
      <c r="C49" s="9" t="s">
        <v>55</v>
      </c>
      <c r="D49" s="35">
        <v>74709</v>
      </c>
      <c r="E49" s="9" t="s">
        <v>55</v>
      </c>
      <c r="F49" s="16" t="s">
        <v>70</v>
      </c>
      <c r="G49" s="57"/>
      <c r="H49" s="50"/>
      <c r="I49" s="12">
        <v>43262</v>
      </c>
      <c r="J49" s="12">
        <v>43389</v>
      </c>
      <c r="K49" s="29">
        <v>27.02</v>
      </c>
      <c r="L49" s="29">
        <v>194.64</v>
      </c>
      <c r="M49" s="26">
        <v>167.61999999999998</v>
      </c>
      <c r="N49" s="53">
        <v>0.14988286209918272</v>
      </c>
      <c r="O49" s="25">
        <v>12.4518</v>
      </c>
      <c r="P49" s="25">
        <v>19.748100000000001</v>
      </c>
      <c r="Q49" s="25">
        <v>48.337899999999998</v>
      </c>
      <c r="R49" s="25">
        <v>0</v>
      </c>
      <c r="S49" s="25">
        <v>0.4524386802364076</v>
      </c>
      <c r="T49" s="26">
        <v>0.20870859212695961</v>
      </c>
      <c r="U49" s="26">
        <v>0.75498933592823647</v>
      </c>
      <c r="V49" s="26">
        <v>0</v>
      </c>
      <c r="X49" s="9"/>
    </row>
    <row r="50" spans="1:29" x14ac:dyDescent="0.25">
      <c r="A50" s="37" t="s">
        <v>90</v>
      </c>
      <c r="B50" s="37" t="s">
        <v>91</v>
      </c>
      <c r="C50" s="9" t="s">
        <v>56</v>
      </c>
      <c r="D50" s="35">
        <v>74710</v>
      </c>
      <c r="E50" s="9" t="s">
        <v>56</v>
      </c>
      <c r="F50" s="16" t="s">
        <v>70</v>
      </c>
      <c r="G50" s="57"/>
      <c r="H50" s="58"/>
      <c r="I50" s="12">
        <v>43262</v>
      </c>
      <c r="J50" s="12">
        <v>43389</v>
      </c>
      <c r="K50" s="26">
        <v>27.02</v>
      </c>
      <c r="L50" s="26">
        <v>195.41</v>
      </c>
      <c r="M50" s="26">
        <v>168.39</v>
      </c>
      <c r="N50" s="53">
        <v>0.15057138258490263</v>
      </c>
      <c r="O50" s="25">
        <v>11.032999999999999</v>
      </c>
      <c r="P50" s="25">
        <v>21.502600000000001</v>
      </c>
      <c r="Q50" s="25">
        <v>54.648800000000001</v>
      </c>
      <c r="R50" s="25">
        <v>2.2953999999999999</v>
      </c>
      <c r="S50" s="25">
        <v>0.40272785522549487</v>
      </c>
      <c r="T50" s="26">
        <v>0.22829502500202803</v>
      </c>
      <c r="U50" s="26">
        <v>0.85748025618850809</v>
      </c>
      <c r="V50" s="26">
        <v>3.5153859254852725E-2</v>
      </c>
      <c r="W50" s="13"/>
      <c r="X50" s="14"/>
      <c r="Y50" s="15"/>
      <c r="Z50" s="16"/>
      <c r="AA50" s="17"/>
      <c r="AB50" s="17"/>
      <c r="AC50" s="17"/>
    </row>
    <row r="51" spans="1:29" x14ac:dyDescent="0.25">
      <c r="A51" s="37" t="s">
        <v>90</v>
      </c>
      <c r="B51" s="37" t="s">
        <v>91</v>
      </c>
      <c r="C51" s="9" t="s">
        <v>57</v>
      </c>
      <c r="D51" s="35">
        <v>74711</v>
      </c>
      <c r="E51" s="9" t="s">
        <v>57</v>
      </c>
      <c r="F51" s="16" t="s">
        <v>70</v>
      </c>
      <c r="G51" s="51"/>
      <c r="H51" s="52"/>
      <c r="I51" s="12">
        <v>43262</v>
      </c>
      <c r="J51" s="12">
        <v>43389</v>
      </c>
      <c r="K51" s="26">
        <v>27.11</v>
      </c>
      <c r="L51" s="26">
        <v>196.3</v>
      </c>
      <c r="M51" s="26">
        <v>169.19</v>
      </c>
      <c r="N51" s="53">
        <v>0.15128672854409214</v>
      </c>
      <c r="O51" s="25">
        <v>10.592000000000001</v>
      </c>
      <c r="P51" s="25">
        <v>18.2193</v>
      </c>
      <c r="Q51" s="25">
        <v>49.137599999999999</v>
      </c>
      <c r="R51" s="25">
        <v>2.1061000000000001</v>
      </c>
      <c r="S51" s="25">
        <v>0.38846725486302913</v>
      </c>
      <c r="T51" s="26">
        <v>0.19435492574163848</v>
      </c>
      <c r="U51" s="26">
        <v>0.77466838654537262</v>
      </c>
      <c r="V51" s="26">
        <v>3.2407983862696506E-2</v>
      </c>
      <c r="W51" s="13"/>
      <c r="X51" s="14"/>
      <c r="Y51" s="15"/>
      <c r="Z51" s="16"/>
      <c r="AA51" s="17"/>
      <c r="AB51" s="17"/>
      <c r="AC51" s="17"/>
    </row>
    <row r="52" spans="1:29" x14ac:dyDescent="0.25">
      <c r="A52" s="37" t="s">
        <v>90</v>
      </c>
      <c r="B52" s="37" t="s">
        <v>91</v>
      </c>
      <c r="C52" s="9" t="s">
        <v>58</v>
      </c>
      <c r="D52" s="35">
        <v>74712</v>
      </c>
      <c r="E52" s="9" t="s">
        <v>58</v>
      </c>
      <c r="F52" s="16" t="s">
        <v>70</v>
      </c>
      <c r="G52" s="51"/>
      <c r="H52" s="52"/>
      <c r="I52" s="12">
        <v>43262</v>
      </c>
      <c r="J52" s="12">
        <v>43389</v>
      </c>
      <c r="K52" s="26">
        <v>27.07</v>
      </c>
      <c r="L52" s="26">
        <v>193.18</v>
      </c>
      <c r="M52" s="26">
        <v>166.11</v>
      </c>
      <c r="N52" s="53">
        <v>0.14853264660121254</v>
      </c>
      <c r="O52" s="25">
        <v>8.0955999999999992</v>
      </c>
      <c r="P52" s="25">
        <v>14.875</v>
      </c>
      <c r="Q52" s="25">
        <v>44.827800000000003</v>
      </c>
      <c r="R52" s="25">
        <v>0</v>
      </c>
      <c r="S52" s="25">
        <v>0.29150537972457757</v>
      </c>
      <c r="T52" s="26">
        <v>0.1557908429100274</v>
      </c>
      <c r="U52" s="26">
        <v>0.69385769012148746</v>
      </c>
      <c r="V52" s="26">
        <v>0</v>
      </c>
      <c r="W52" s="13"/>
      <c r="X52" s="14"/>
      <c r="Y52" s="15"/>
      <c r="Z52" s="16"/>
      <c r="AA52" s="17"/>
      <c r="AB52" s="17"/>
      <c r="AC52" s="17"/>
    </row>
    <row r="53" spans="1:29" x14ac:dyDescent="0.25">
      <c r="C53" s="14"/>
      <c r="D53" s="35"/>
      <c r="E53" s="14"/>
      <c r="F53" s="16"/>
      <c r="G53" s="51"/>
      <c r="H53" s="52"/>
      <c r="I53" s="42"/>
      <c r="J53" s="42"/>
      <c r="K53" s="26"/>
      <c r="L53" s="26"/>
      <c r="M53" s="26"/>
      <c r="N53" s="53"/>
      <c r="O53" s="25"/>
      <c r="P53" s="25"/>
      <c r="Q53" s="25"/>
      <c r="R53" s="25"/>
      <c r="S53" s="28">
        <v>0.3481941839249531</v>
      </c>
      <c r="T53" s="28">
        <v>0.17980129312959567</v>
      </c>
      <c r="U53" s="28">
        <v>0.71698300080686028</v>
      </c>
      <c r="V53" s="28">
        <v>1.646437037067797E-2</v>
      </c>
      <c r="W53" s="13" t="s">
        <v>77</v>
      </c>
      <c r="X53" s="14"/>
      <c r="Y53" s="15"/>
      <c r="Z53" s="16"/>
      <c r="AA53" s="17"/>
      <c r="AB53" s="17"/>
      <c r="AC53" s="17"/>
    </row>
    <row r="54" spans="1:29" x14ac:dyDescent="0.25">
      <c r="C54" s="14"/>
      <c r="D54" s="35"/>
      <c r="E54" s="14"/>
      <c r="F54" s="16"/>
      <c r="G54" s="51"/>
      <c r="H54" s="52"/>
      <c r="I54" s="42"/>
      <c r="J54" s="42"/>
      <c r="K54" s="26"/>
      <c r="L54" s="26"/>
      <c r="M54" s="26"/>
      <c r="N54" s="53"/>
      <c r="O54" s="25"/>
      <c r="P54" s="25"/>
      <c r="Q54" s="25"/>
      <c r="R54" s="25"/>
      <c r="S54" s="28">
        <v>0.34289838190017263</v>
      </c>
      <c r="T54" s="28">
        <v>0.17813225238758162</v>
      </c>
      <c r="U54" s="28">
        <v>0.6349288932350966</v>
      </c>
      <c r="V54" s="28">
        <v>1.646437037067797E-2</v>
      </c>
      <c r="W54" s="13" t="s">
        <v>78</v>
      </c>
      <c r="X54" s="14"/>
      <c r="Y54" s="15"/>
      <c r="Z54" s="16"/>
      <c r="AA54" s="17"/>
      <c r="AB54" s="17"/>
      <c r="AC54" s="17"/>
    </row>
    <row r="55" spans="1:29" x14ac:dyDescent="0.25">
      <c r="C55" s="14"/>
      <c r="D55" s="35"/>
      <c r="E55" s="14"/>
      <c r="F55" s="16"/>
      <c r="G55" s="51"/>
      <c r="H55" s="52"/>
      <c r="I55" s="42"/>
      <c r="J55" s="42"/>
      <c r="K55" s="26"/>
      <c r="L55" s="26"/>
      <c r="M55" s="26"/>
      <c r="N55" s="53"/>
      <c r="O55" s="25"/>
      <c r="P55" s="25"/>
      <c r="Q55" s="25"/>
      <c r="R55" s="25"/>
      <c r="T55" s="26"/>
      <c r="U55" s="26"/>
      <c r="V55" s="26"/>
      <c r="W55" s="13"/>
      <c r="X55" s="14"/>
      <c r="Y55" s="15"/>
      <c r="Z55" s="16"/>
      <c r="AA55" s="17"/>
      <c r="AB55" s="17"/>
      <c r="AC55" s="17"/>
    </row>
    <row r="56" spans="1:29" x14ac:dyDescent="0.25">
      <c r="A56" s="37" t="s">
        <v>92</v>
      </c>
      <c r="B56" s="37" t="s">
        <v>93</v>
      </c>
      <c r="C56" s="14" t="s">
        <v>62</v>
      </c>
      <c r="D56" s="35">
        <v>74714</v>
      </c>
      <c r="E56" s="14" t="s">
        <v>62</v>
      </c>
      <c r="F56" s="16" t="s">
        <v>70</v>
      </c>
      <c r="G56" s="51"/>
      <c r="H56" s="52"/>
      <c r="I56" s="42">
        <v>43263</v>
      </c>
      <c r="J56" s="42">
        <v>43388</v>
      </c>
      <c r="K56" s="26">
        <v>27.1</v>
      </c>
      <c r="L56" s="26">
        <v>193.52</v>
      </c>
      <c r="M56" s="26">
        <v>166.42000000000002</v>
      </c>
      <c r="N56" s="53">
        <v>0.14880984316039847</v>
      </c>
      <c r="O56" s="25">
        <v>17.495100000000001</v>
      </c>
      <c r="P56" s="25">
        <v>26.940999999999999</v>
      </c>
      <c r="Q56" s="25">
        <v>42.135800000000003</v>
      </c>
      <c r="R56" s="25">
        <v>3.5577999999999999</v>
      </c>
      <c r="S56" s="25">
        <v>0.63113708694118797</v>
      </c>
      <c r="T56" s="26">
        <v>0.28268867094500782</v>
      </c>
      <c r="U56" s="26">
        <v>0.65340727223374662</v>
      </c>
      <c r="V56" s="26">
        <v>5.3849959849519832E-2</v>
      </c>
      <c r="W56" s="13"/>
      <c r="X56" s="14"/>
      <c r="Y56" s="15"/>
      <c r="Z56" s="16"/>
      <c r="AA56" s="17"/>
      <c r="AB56" s="17"/>
      <c r="AC56" s="17"/>
    </row>
    <row r="57" spans="1:29" x14ac:dyDescent="0.25">
      <c r="A57" s="37" t="s">
        <v>92</v>
      </c>
      <c r="B57" s="37" t="s">
        <v>93</v>
      </c>
      <c r="C57" s="9" t="s">
        <v>63</v>
      </c>
      <c r="D57" s="35">
        <v>74715</v>
      </c>
      <c r="E57" s="9" t="s">
        <v>63</v>
      </c>
      <c r="F57" s="16" t="s">
        <v>70</v>
      </c>
      <c r="G57" s="51" t="s">
        <v>69</v>
      </c>
      <c r="H57" s="52"/>
      <c r="I57" s="42">
        <v>43263</v>
      </c>
      <c r="J57" s="42">
        <v>43388</v>
      </c>
      <c r="K57" s="26">
        <v>27</v>
      </c>
      <c r="L57" s="26">
        <v>194.47</v>
      </c>
      <c r="M57" s="26">
        <v>167.47</v>
      </c>
      <c r="N57" s="53">
        <v>0.1497487347318347</v>
      </c>
      <c r="O57" s="25">
        <v>19.881799999999998</v>
      </c>
      <c r="P57" s="25">
        <v>26.045400000000001</v>
      </c>
      <c r="Q57" s="25">
        <v>43.119900000000001</v>
      </c>
      <c r="R57" s="25">
        <v>5.6668000000000003</v>
      </c>
      <c r="S57" s="25">
        <v>0.72176276773745374</v>
      </c>
      <c r="T57" s="26">
        <v>0.2750155347270562</v>
      </c>
      <c r="U57" s="26">
        <v>0.67288673584046366</v>
      </c>
      <c r="V57" s="26">
        <v>8.6312409572359042E-2</v>
      </c>
      <c r="W57" s="13"/>
      <c r="X57" s="14"/>
      <c r="Y57" s="15"/>
      <c r="Z57" s="16"/>
      <c r="AA57" s="17"/>
      <c r="AB57" s="17"/>
      <c r="AC57" s="17"/>
    </row>
    <row r="58" spans="1:29" x14ac:dyDescent="0.25">
      <c r="A58" s="37" t="s">
        <v>92</v>
      </c>
      <c r="B58" s="37" t="s">
        <v>93</v>
      </c>
      <c r="C58" s="14" t="s">
        <v>64</v>
      </c>
      <c r="D58" s="35">
        <v>74716</v>
      </c>
      <c r="E58" s="14" t="s">
        <v>64</v>
      </c>
      <c r="F58" s="16" t="s">
        <v>70</v>
      </c>
      <c r="G58" s="51"/>
      <c r="H58" s="52"/>
      <c r="I58" s="42">
        <v>43263</v>
      </c>
      <c r="J58" s="42">
        <v>43388</v>
      </c>
      <c r="K58" s="26">
        <v>27.05</v>
      </c>
      <c r="L58" s="26">
        <v>195.29</v>
      </c>
      <c r="M58" s="26">
        <v>168.23999999999998</v>
      </c>
      <c r="N58" s="53">
        <v>0.15043725521755458</v>
      </c>
      <c r="O58" s="25">
        <v>16.1632</v>
      </c>
      <c r="P58" s="25">
        <v>22.8537</v>
      </c>
      <c r="Q58" s="25">
        <v>37.363599999999998</v>
      </c>
      <c r="R58" s="25">
        <v>2.2225000000000001</v>
      </c>
      <c r="S58" s="25">
        <v>0.58946545745089329</v>
      </c>
      <c r="T58" s="26">
        <v>0.24242363349415741</v>
      </c>
      <c r="U58" s="26">
        <v>0.58574039512609044</v>
      </c>
      <c r="V58" s="26">
        <v>3.4007081693223883E-2</v>
      </c>
      <c r="W58" s="13"/>
      <c r="X58" s="14"/>
      <c r="Y58" s="15"/>
      <c r="Z58" s="16"/>
      <c r="AA58" s="17"/>
      <c r="AB58" s="17"/>
      <c r="AC58" s="17"/>
    </row>
    <row r="59" spans="1:29" x14ac:dyDescent="0.25">
      <c r="A59" s="37" t="s">
        <v>92</v>
      </c>
      <c r="B59" s="37" t="s">
        <v>93</v>
      </c>
      <c r="C59" s="9" t="s">
        <v>65</v>
      </c>
      <c r="D59" s="35">
        <v>74717</v>
      </c>
      <c r="E59" s="9" t="s">
        <v>65</v>
      </c>
      <c r="F59" s="16" t="s">
        <v>70</v>
      </c>
      <c r="G59" s="51"/>
      <c r="I59" s="42">
        <v>43263</v>
      </c>
      <c r="J59" s="42">
        <v>43388</v>
      </c>
      <c r="K59" s="29">
        <v>27.01</v>
      </c>
      <c r="L59" s="29">
        <v>194.95</v>
      </c>
      <c r="M59" s="26">
        <v>167.94</v>
      </c>
      <c r="N59" s="53">
        <v>0.15016900048285853</v>
      </c>
      <c r="O59" s="25">
        <v>17.444199999999999</v>
      </c>
      <c r="P59" s="25">
        <v>26.241</v>
      </c>
      <c r="Q59" s="25">
        <v>40.354300000000002</v>
      </c>
      <c r="R59" s="25">
        <v>2.0228999999999999</v>
      </c>
      <c r="S59" s="25">
        <v>0.63504859603515207</v>
      </c>
      <c r="T59" s="26">
        <v>0.27785851130468375</v>
      </c>
      <c r="U59" s="26">
        <v>0.63149682190168999</v>
      </c>
      <c r="V59" s="26">
        <v>3.089775311096089E-2</v>
      </c>
      <c r="X59" s="9"/>
    </row>
    <row r="60" spans="1:29" x14ac:dyDescent="0.25">
      <c r="A60" s="37" t="s">
        <v>92</v>
      </c>
      <c r="B60" s="37" t="s">
        <v>93</v>
      </c>
      <c r="C60" s="14" t="s">
        <v>66</v>
      </c>
      <c r="D60" s="35">
        <v>74718</v>
      </c>
      <c r="E60" s="14" t="s">
        <v>66</v>
      </c>
      <c r="F60" s="16" t="s">
        <v>70</v>
      </c>
      <c r="G60" s="51"/>
      <c r="I60" s="42">
        <v>43263</v>
      </c>
      <c r="J60" s="42">
        <v>43388</v>
      </c>
      <c r="K60" s="29">
        <v>27.06</v>
      </c>
      <c r="L60" s="29">
        <v>193.92</v>
      </c>
      <c r="M60" s="26">
        <v>166.85999999999999</v>
      </c>
      <c r="N60" s="53">
        <v>0.14920328343795269</v>
      </c>
      <c r="O60" s="25">
        <v>22.566800000000001</v>
      </c>
      <c r="P60" s="25">
        <v>25.4483</v>
      </c>
      <c r="Q60" s="25">
        <v>41.574800000000003</v>
      </c>
      <c r="R60" s="25">
        <v>6.4968000000000004</v>
      </c>
      <c r="S60" s="25">
        <v>0.81625146415683247</v>
      </c>
      <c r="T60" s="26">
        <v>0.26773194285195562</v>
      </c>
      <c r="U60" s="26">
        <v>0.64641229760772589</v>
      </c>
      <c r="V60" s="26">
        <v>9.8593905926798661E-2</v>
      </c>
      <c r="X60" s="9"/>
    </row>
    <row r="61" spans="1:29" x14ac:dyDescent="0.25">
      <c r="A61" s="37" t="s">
        <v>92</v>
      </c>
      <c r="B61" s="37" t="s">
        <v>93</v>
      </c>
      <c r="C61" s="9" t="s">
        <v>67</v>
      </c>
      <c r="D61" s="35">
        <v>74719</v>
      </c>
      <c r="E61" s="9" t="s">
        <v>67</v>
      </c>
      <c r="F61" s="16" t="s">
        <v>70</v>
      </c>
      <c r="G61" s="51"/>
      <c r="I61" s="42">
        <v>43263</v>
      </c>
      <c r="J61" s="42">
        <v>43388</v>
      </c>
      <c r="K61" s="29">
        <v>27.04</v>
      </c>
      <c r="L61" s="29">
        <v>195.15</v>
      </c>
      <c r="M61" s="26">
        <v>168.11</v>
      </c>
      <c r="N61" s="53">
        <v>0.15032101149918634</v>
      </c>
      <c r="O61" s="25">
        <v>18.769200000000001</v>
      </c>
      <c r="P61" s="25">
        <v>30.1127</v>
      </c>
      <c r="Q61" s="25">
        <v>46.073399999999999</v>
      </c>
      <c r="R61" s="25">
        <v>4.0941000000000001</v>
      </c>
      <c r="S61" s="25">
        <v>0.68397631700009687</v>
      </c>
      <c r="T61" s="26">
        <v>0.31917761122776983</v>
      </c>
      <c r="U61" s="26">
        <v>0.72172377590445858</v>
      </c>
      <c r="V61" s="26">
        <v>6.2596540199324022E-2</v>
      </c>
      <c r="X61" s="9"/>
    </row>
    <row r="62" spans="1:29" x14ac:dyDescent="0.25">
      <c r="D62" s="35"/>
      <c r="F62" s="16"/>
      <c r="G62" s="51"/>
      <c r="M62" s="26"/>
      <c r="N62" s="53"/>
      <c r="O62" s="25"/>
      <c r="P62" s="25"/>
      <c r="Q62" s="25"/>
      <c r="R62" s="25"/>
      <c r="S62" s="28">
        <f>AVERAGE(S56:S61)</f>
        <v>0.67960694822026946</v>
      </c>
      <c r="T62" s="28">
        <f>AVERAGE(T56:T61)</f>
        <v>0.27748265075843842</v>
      </c>
      <c r="U62" s="28">
        <f>AVERAGE(U56:U61)</f>
        <v>0.65194454976902916</v>
      </c>
      <c r="V62" s="28">
        <f>AVERAGE(V56:V61)</f>
        <v>6.104294172536439E-2</v>
      </c>
      <c r="W62" s="13" t="s">
        <v>77</v>
      </c>
      <c r="X62" s="9"/>
    </row>
    <row r="63" spans="1:29" x14ac:dyDescent="0.25">
      <c r="D63" s="35"/>
      <c r="E63" s="14"/>
      <c r="F63" s="16"/>
      <c r="G63" s="51"/>
      <c r="H63" s="52"/>
      <c r="I63" s="42"/>
      <c r="J63" s="42"/>
      <c r="K63" s="26"/>
      <c r="L63" s="26"/>
      <c r="M63" s="26"/>
      <c r="N63" s="53"/>
      <c r="O63" s="25"/>
      <c r="P63" s="25"/>
      <c r="Q63" s="25"/>
      <c r="R63" s="25"/>
      <c r="S63" s="28" t="e">
        <f>S62-S8</f>
        <v>#REF!</v>
      </c>
      <c r="T63" s="28">
        <f>T62-T8</f>
        <v>0.27424640267782463</v>
      </c>
      <c r="U63" s="28" t="e">
        <f>U62-U8</f>
        <v>#REF!</v>
      </c>
      <c r="V63" s="28" t="e">
        <f>V62-V8</f>
        <v>#REF!</v>
      </c>
      <c r="W63" s="13" t="s">
        <v>78</v>
      </c>
      <c r="X63" s="14"/>
      <c r="Y63" s="15"/>
      <c r="Z63" s="16"/>
      <c r="AA63" s="17"/>
      <c r="AB63" s="17"/>
      <c r="AC63" s="17"/>
    </row>
    <row r="64" spans="1:29" x14ac:dyDescent="0.25">
      <c r="D64" s="35"/>
      <c r="E64" s="14"/>
      <c r="F64" s="16"/>
      <c r="G64" s="51"/>
      <c r="H64" s="52"/>
      <c r="I64" s="42"/>
      <c r="J64" s="42"/>
      <c r="K64" s="26"/>
      <c r="L64" s="26"/>
      <c r="M64" s="26"/>
      <c r="N64" s="53"/>
      <c r="O64" s="25"/>
      <c r="P64" s="25"/>
      <c r="Q64" s="25"/>
      <c r="R64" s="25"/>
      <c r="S64" s="28"/>
      <c r="T64" s="28"/>
      <c r="U64" s="28"/>
      <c r="V64" s="28"/>
      <c r="W64" s="13"/>
      <c r="X64" s="14"/>
      <c r="Y64" s="15"/>
      <c r="Z64" s="16"/>
      <c r="AA64" s="17"/>
      <c r="AB64" s="17"/>
      <c r="AC64" s="17"/>
    </row>
    <row r="65" spans="4:29" x14ac:dyDescent="0.25">
      <c r="D65" s="35"/>
      <c r="E65" s="14"/>
      <c r="F65" s="16"/>
      <c r="G65" s="51"/>
      <c r="H65" s="52"/>
      <c r="I65" s="42"/>
      <c r="J65" s="42"/>
      <c r="K65" s="26"/>
      <c r="L65" s="26"/>
      <c r="M65" s="26"/>
      <c r="N65" s="53"/>
      <c r="O65" s="25"/>
      <c r="P65" s="25"/>
      <c r="Q65" s="25"/>
      <c r="R65" s="25"/>
      <c r="T65" s="26"/>
      <c r="U65" s="26"/>
      <c r="V65" s="26"/>
      <c r="W65" s="13"/>
      <c r="X65" s="14"/>
      <c r="Y65" s="15"/>
      <c r="Z65" s="16"/>
      <c r="AA65" s="17"/>
      <c r="AB65" s="17"/>
      <c r="AC65" s="17"/>
    </row>
    <row r="66" spans="4:29" x14ac:dyDescent="0.25">
      <c r="D66" s="35"/>
      <c r="F66" s="16"/>
      <c r="G66" s="51"/>
      <c r="M66" s="26"/>
      <c r="N66" s="53"/>
      <c r="O66" s="25"/>
      <c r="P66" s="25"/>
      <c r="Q66" s="25"/>
      <c r="R66" s="25"/>
      <c r="T66" s="26"/>
      <c r="U66" s="26"/>
      <c r="V66" s="26"/>
      <c r="X66" s="9"/>
    </row>
    <row r="67" spans="4:29" x14ac:dyDescent="0.25">
      <c r="D67" s="35"/>
      <c r="F67" s="16"/>
      <c r="G67" s="51"/>
      <c r="M67" s="26"/>
      <c r="N67" s="53"/>
      <c r="O67" s="25"/>
      <c r="P67" s="25"/>
      <c r="Q67" s="25"/>
      <c r="R67" s="25"/>
      <c r="T67" s="26"/>
      <c r="U67" s="26"/>
      <c r="V67" s="26"/>
      <c r="X67" s="9"/>
    </row>
    <row r="68" spans="4:29" x14ac:dyDescent="0.25">
      <c r="D68" s="35"/>
      <c r="F68" s="16"/>
      <c r="G68" s="51"/>
      <c r="M68" s="26"/>
      <c r="N68" s="53"/>
      <c r="O68" s="25"/>
      <c r="P68" s="25"/>
      <c r="Q68" s="25"/>
      <c r="R68" s="25"/>
      <c r="T68" s="26"/>
      <c r="U68" s="26"/>
      <c r="V68" s="26"/>
      <c r="X68" s="9"/>
    </row>
    <row r="69" spans="4:29" x14ac:dyDescent="0.25">
      <c r="D69" s="35"/>
      <c r="F69" s="16"/>
      <c r="G69" s="51"/>
      <c r="M69" s="26"/>
      <c r="N69" s="53"/>
      <c r="O69" s="25"/>
      <c r="P69" s="25"/>
      <c r="Q69" s="25"/>
      <c r="R69" s="25"/>
      <c r="T69" s="26"/>
      <c r="U69" s="26"/>
      <c r="V69" s="26"/>
      <c r="X69" s="9"/>
    </row>
    <row r="70" spans="4:29" x14ac:dyDescent="0.25">
      <c r="D70" s="35"/>
      <c r="F70" s="16"/>
      <c r="G70" s="51"/>
      <c r="M70" s="26"/>
      <c r="N70" s="53"/>
      <c r="O70" s="25"/>
      <c r="P70" s="25"/>
      <c r="Q70" s="25"/>
      <c r="R70" s="25"/>
      <c r="T70" s="26"/>
      <c r="U70" s="26"/>
      <c r="V70" s="26"/>
      <c r="X70" s="9"/>
    </row>
    <row r="71" spans="4:29" x14ac:dyDescent="0.25">
      <c r="D71" s="35"/>
      <c r="F71" s="16"/>
      <c r="G71" s="51"/>
      <c r="M71" s="26"/>
      <c r="N71" s="53"/>
      <c r="O71" s="25"/>
      <c r="P71" s="25"/>
      <c r="Q71" s="25"/>
      <c r="R71" s="25"/>
      <c r="T71" s="26"/>
      <c r="U71" s="26"/>
      <c r="V71" s="26"/>
      <c r="W71" s="13"/>
      <c r="X71" s="9"/>
    </row>
    <row r="72" spans="4:29" x14ac:dyDescent="0.25">
      <c r="D72" s="35"/>
      <c r="F72" s="16"/>
      <c r="G72" s="51"/>
      <c r="M72" s="26"/>
      <c r="N72" s="53"/>
      <c r="O72" s="25"/>
      <c r="P72" s="25"/>
      <c r="Q72" s="25"/>
      <c r="R72" s="25"/>
      <c r="T72" s="26"/>
      <c r="U72" s="26"/>
      <c r="V72" s="26"/>
      <c r="W72" s="13"/>
      <c r="X72" s="9"/>
    </row>
    <row r="73" spans="4:29" x14ac:dyDescent="0.25">
      <c r="D73" s="35"/>
      <c r="E73" s="14"/>
      <c r="F73" s="16"/>
      <c r="G73" s="51"/>
      <c r="H73" s="52"/>
      <c r="I73" s="42"/>
      <c r="J73" s="42"/>
      <c r="K73" s="26"/>
      <c r="L73" s="26"/>
      <c r="M73" s="26"/>
      <c r="N73" s="53"/>
      <c r="O73" s="25"/>
      <c r="P73" s="25"/>
      <c r="Q73" s="25"/>
      <c r="R73" s="25"/>
      <c r="W73" s="13"/>
      <c r="X73" s="14"/>
      <c r="Y73" s="15"/>
      <c r="Z73" s="16"/>
      <c r="AA73" s="17"/>
      <c r="AB73" s="17"/>
      <c r="AC73" s="17"/>
    </row>
    <row r="74" spans="4:29" x14ac:dyDescent="0.25">
      <c r="D74" s="35"/>
      <c r="E74" s="14"/>
      <c r="F74" s="16"/>
      <c r="G74" s="51"/>
      <c r="H74" s="52"/>
      <c r="I74" s="42"/>
      <c r="J74" s="42"/>
      <c r="K74" s="26"/>
      <c r="L74" s="26"/>
      <c r="M74" s="26"/>
      <c r="N74" s="53"/>
      <c r="O74" s="25"/>
      <c r="P74" s="25"/>
      <c r="Q74" s="25"/>
      <c r="R74" s="25"/>
      <c r="S74" s="28"/>
      <c r="T74" s="28"/>
      <c r="U74" s="28"/>
      <c r="V74" s="28"/>
      <c r="W74" s="13"/>
      <c r="X74" s="14"/>
      <c r="Y74" s="15"/>
      <c r="Z74" s="16"/>
      <c r="AA74" s="17"/>
      <c r="AB74" s="17"/>
      <c r="AC74" s="17"/>
    </row>
    <row r="75" spans="4:29" x14ac:dyDescent="0.25">
      <c r="D75" s="35"/>
      <c r="E75" s="14"/>
      <c r="F75" s="16"/>
      <c r="G75" s="51"/>
      <c r="H75" s="52"/>
      <c r="I75" s="42"/>
      <c r="J75" s="42"/>
      <c r="K75" s="26"/>
      <c r="L75" s="26"/>
      <c r="M75" s="26"/>
      <c r="N75" s="53"/>
      <c r="O75" s="25"/>
      <c r="P75" s="25"/>
      <c r="Q75" s="25"/>
      <c r="R75" s="25"/>
      <c r="T75" s="26"/>
      <c r="U75" s="26"/>
      <c r="V75" s="26"/>
      <c r="W75" s="13"/>
      <c r="X75" s="14"/>
      <c r="Y75" s="15"/>
      <c r="Z75" s="16"/>
      <c r="AA75" s="17"/>
      <c r="AB75" s="17"/>
      <c r="AC75" s="17"/>
    </row>
    <row r="76" spans="4:29" x14ac:dyDescent="0.25">
      <c r="D76" s="35"/>
      <c r="G76" s="51"/>
      <c r="M76" s="26"/>
      <c r="N76" s="53"/>
      <c r="O76" s="25"/>
      <c r="P76" s="25"/>
      <c r="Q76" s="25"/>
      <c r="R76" s="25"/>
      <c r="T76" s="26"/>
      <c r="U76" s="26"/>
      <c r="V76" s="26"/>
      <c r="W76" s="13"/>
      <c r="X76" s="9"/>
    </row>
    <row r="77" spans="4:29" x14ac:dyDescent="0.25">
      <c r="D77" s="35"/>
      <c r="G77" s="51"/>
      <c r="M77" s="26"/>
      <c r="N77" s="53"/>
      <c r="O77" s="25"/>
      <c r="P77" s="25"/>
      <c r="Q77" s="25"/>
      <c r="R77" s="25"/>
      <c r="T77" s="26"/>
      <c r="U77" s="26"/>
      <c r="V77" s="26"/>
      <c r="W77" s="13"/>
      <c r="X77" s="9"/>
    </row>
    <row r="78" spans="4:29" x14ac:dyDescent="0.25">
      <c r="D78" s="35"/>
      <c r="G78" s="51"/>
      <c r="M78" s="26"/>
      <c r="N78" s="53"/>
      <c r="O78" s="25"/>
      <c r="P78" s="25"/>
      <c r="Q78" s="25"/>
      <c r="R78" s="25"/>
      <c r="T78" s="26"/>
      <c r="U78" s="26"/>
      <c r="V78" s="26"/>
      <c r="X78" s="9"/>
    </row>
    <row r="79" spans="4:29" ht="14.25" customHeight="1" x14ac:dyDescent="0.25">
      <c r="D79" s="35"/>
      <c r="G79" s="51"/>
      <c r="H79" s="54"/>
      <c r="K79" s="26"/>
      <c r="L79" s="26"/>
      <c r="M79" s="26"/>
      <c r="N79" s="53"/>
      <c r="O79" s="25"/>
      <c r="P79" s="25"/>
      <c r="Q79" s="25"/>
      <c r="R79" s="25"/>
      <c r="T79" s="26"/>
      <c r="U79" s="26"/>
      <c r="V79" s="26"/>
      <c r="W79" s="13"/>
      <c r="X79" s="14"/>
      <c r="Y79" s="15"/>
      <c r="Z79" s="16"/>
      <c r="AA79" s="17"/>
      <c r="AB79" s="17"/>
      <c r="AC79" s="17"/>
    </row>
    <row r="80" spans="4:29" ht="14.25" customHeight="1" x14ac:dyDescent="0.25">
      <c r="D80" s="35"/>
      <c r="G80" s="51"/>
      <c r="H80" s="54"/>
      <c r="K80" s="26"/>
      <c r="L80" s="26"/>
      <c r="M80" s="26"/>
      <c r="N80" s="53"/>
      <c r="O80" s="25"/>
      <c r="P80" s="25"/>
      <c r="Q80" s="25"/>
      <c r="R80" s="25"/>
      <c r="T80" s="26"/>
      <c r="U80" s="26"/>
      <c r="V80" s="26"/>
      <c r="W80" s="13"/>
      <c r="X80" s="14"/>
      <c r="Y80" s="15"/>
      <c r="Z80" s="16"/>
      <c r="AA80" s="17"/>
      <c r="AB80" s="17"/>
      <c r="AC80" s="17"/>
    </row>
    <row r="81" spans="4:29" x14ac:dyDescent="0.25">
      <c r="D81" s="35"/>
      <c r="G81" s="51"/>
      <c r="H81" s="54"/>
      <c r="K81" s="26"/>
      <c r="L81" s="26"/>
      <c r="M81" s="26"/>
      <c r="N81" s="53"/>
      <c r="O81" s="25"/>
      <c r="P81" s="25"/>
      <c r="Q81" s="25"/>
      <c r="R81" s="25"/>
      <c r="T81" s="26"/>
      <c r="U81" s="26"/>
      <c r="V81" s="26"/>
      <c r="W81" s="13"/>
      <c r="X81" s="14"/>
      <c r="Y81" s="15"/>
      <c r="Z81" s="16"/>
      <c r="AA81" s="17"/>
      <c r="AB81" s="17"/>
      <c r="AC81" s="17"/>
    </row>
    <row r="82" spans="4:29" x14ac:dyDescent="0.25">
      <c r="D82" s="35"/>
      <c r="G82" s="51"/>
      <c r="H82" s="54"/>
      <c r="M82" s="26"/>
      <c r="N82" s="53"/>
      <c r="O82" s="25"/>
      <c r="P82" s="25"/>
      <c r="Q82" s="25"/>
      <c r="R82" s="25"/>
      <c r="T82" s="26"/>
      <c r="U82" s="26"/>
      <c r="V82" s="26"/>
      <c r="W82" s="13"/>
      <c r="X82" s="9"/>
    </row>
    <row r="83" spans="4:29" x14ac:dyDescent="0.25">
      <c r="D83" s="35"/>
      <c r="E83" s="14"/>
      <c r="F83" s="16"/>
      <c r="G83" s="51"/>
      <c r="H83" s="52"/>
      <c r="I83" s="42"/>
      <c r="J83" s="42"/>
      <c r="K83" s="26"/>
      <c r="L83" s="26"/>
      <c r="M83" s="26"/>
      <c r="N83" s="53"/>
      <c r="O83" s="25"/>
      <c r="P83" s="25"/>
      <c r="Q83" s="25"/>
      <c r="R83" s="25"/>
      <c r="W83" s="13"/>
      <c r="X83" s="14"/>
      <c r="Y83" s="15"/>
      <c r="Z83" s="16"/>
      <c r="AA83" s="17"/>
      <c r="AB83" s="17"/>
      <c r="AC83" s="17"/>
    </row>
    <row r="84" spans="4:29" x14ac:dyDescent="0.25">
      <c r="D84" s="35"/>
      <c r="E84" s="14"/>
      <c r="F84" s="16"/>
      <c r="G84" s="51"/>
      <c r="H84" s="52"/>
      <c r="I84" s="42"/>
      <c r="J84" s="42"/>
      <c r="K84" s="26"/>
      <c r="L84" s="26"/>
      <c r="M84" s="26"/>
      <c r="N84" s="53"/>
      <c r="O84" s="25"/>
      <c r="P84" s="25"/>
      <c r="Q84" s="25"/>
      <c r="R84" s="25"/>
      <c r="S84" s="28"/>
      <c r="T84" s="28"/>
      <c r="U84" s="28"/>
      <c r="V84" s="28"/>
      <c r="W84" s="13"/>
      <c r="X84" s="14"/>
      <c r="Y84" s="15"/>
      <c r="Z84" s="16"/>
      <c r="AA84" s="17"/>
      <c r="AB84" s="17"/>
      <c r="AC84" s="17"/>
    </row>
    <row r="85" spans="4:29" x14ac:dyDescent="0.25">
      <c r="D85" s="35"/>
      <c r="E85" s="14"/>
      <c r="F85" s="16"/>
      <c r="G85" s="51"/>
      <c r="H85" s="52"/>
      <c r="I85" s="42"/>
      <c r="J85" s="42"/>
      <c r="K85" s="26"/>
      <c r="L85" s="26"/>
      <c r="M85" s="26"/>
      <c r="N85" s="53"/>
      <c r="O85" s="25"/>
      <c r="P85" s="25"/>
      <c r="Q85" s="25"/>
      <c r="R85" s="25"/>
      <c r="T85" s="26"/>
      <c r="U85" s="26"/>
      <c r="V85" s="26"/>
      <c r="W85" s="13"/>
      <c r="X85" s="14"/>
      <c r="Y85" s="15"/>
      <c r="Z85" s="16"/>
      <c r="AA85" s="17"/>
      <c r="AB85" s="17"/>
      <c r="AC85" s="17"/>
    </row>
    <row r="86" spans="4:29" x14ac:dyDescent="0.25">
      <c r="D86" s="35"/>
      <c r="E86" s="14"/>
      <c r="G86" s="51"/>
      <c r="H86" s="54"/>
      <c r="I86" s="42"/>
      <c r="J86" s="42"/>
      <c r="K86" s="26"/>
      <c r="L86" s="26"/>
      <c r="M86" s="26"/>
      <c r="N86" s="53"/>
      <c r="O86" s="25"/>
      <c r="P86" s="25"/>
      <c r="Q86" s="25"/>
      <c r="R86" s="25"/>
      <c r="T86" s="26"/>
      <c r="U86" s="26"/>
      <c r="V86" s="26"/>
      <c r="W86" s="13"/>
      <c r="X86" s="14"/>
      <c r="Y86" s="15"/>
      <c r="Z86" s="16"/>
      <c r="AA86" s="17"/>
      <c r="AB86" s="17"/>
      <c r="AC86" s="17"/>
    </row>
    <row r="87" spans="4:29" x14ac:dyDescent="0.25">
      <c r="D87" s="35"/>
      <c r="E87" s="14"/>
      <c r="G87" s="51"/>
      <c r="I87" s="42"/>
      <c r="J87" s="42"/>
      <c r="K87" s="26"/>
      <c r="L87" s="26"/>
      <c r="M87" s="26"/>
      <c r="N87" s="53"/>
      <c r="O87" s="25"/>
      <c r="P87" s="25"/>
      <c r="Q87" s="25"/>
      <c r="R87" s="25"/>
      <c r="T87" s="26"/>
      <c r="U87" s="26"/>
      <c r="V87" s="26"/>
      <c r="W87" s="13"/>
      <c r="X87" s="14"/>
      <c r="Y87" s="15"/>
      <c r="Z87" s="16"/>
      <c r="AA87" s="17"/>
      <c r="AB87" s="17"/>
      <c r="AC87" s="17"/>
    </row>
    <row r="88" spans="4:29" ht="14.25" customHeight="1" x14ac:dyDescent="0.25">
      <c r="D88" s="35"/>
      <c r="E88" s="14"/>
      <c r="G88" s="54"/>
      <c r="H88" s="54"/>
      <c r="I88" s="42"/>
      <c r="J88" s="42"/>
      <c r="K88" s="26"/>
      <c r="L88" s="26"/>
      <c r="M88" s="26"/>
      <c r="N88" s="53"/>
      <c r="O88" s="25"/>
      <c r="P88" s="25"/>
      <c r="Q88" s="25"/>
      <c r="R88" s="25"/>
      <c r="T88" s="26"/>
      <c r="U88" s="26"/>
      <c r="V88" s="26"/>
      <c r="W88" s="13"/>
      <c r="X88" s="14"/>
      <c r="Y88" s="15"/>
      <c r="Z88" s="16"/>
      <c r="AA88" s="17"/>
      <c r="AB88" s="17"/>
      <c r="AC88" s="17"/>
    </row>
    <row r="89" spans="4:29" x14ac:dyDescent="0.25">
      <c r="D89" s="35"/>
      <c r="E89" s="14"/>
      <c r="G89" s="57"/>
      <c r="H89" s="54"/>
      <c r="I89" s="42"/>
      <c r="J89" s="42"/>
      <c r="K89" s="26"/>
      <c r="L89" s="26"/>
      <c r="M89" s="26"/>
      <c r="N89" s="53"/>
      <c r="O89" s="25"/>
      <c r="P89" s="25"/>
      <c r="Q89" s="25"/>
      <c r="R89" s="25"/>
      <c r="S89" s="27"/>
      <c r="T89" s="32"/>
      <c r="U89" s="32"/>
      <c r="V89" s="32"/>
      <c r="W89" s="13"/>
      <c r="X89" s="9"/>
      <c r="Y89" s="15"/>
      <c r="Z89" s="16"/>
      <c r="AA89" s="17"/>
      <c r="AB89" s="17"/>
      <c r="AC89" s="17"/>
    </row>
    <row r="90" spans="4:29" x14ac:dyDescent="0.25">
      <c r="D90" s="35"/>
      <c r="E90" s="14"/>
      <c r="G90" s="51"/>
      <c r="H90" s="54"/>
      <c r="I90" s="42"/>
      <c r="J90" s="42"/>
      <c r="K90" s="26"/>
      <c r="L90" s="26"/>
      <c r="M90" s="26"/>
      <c r="N90" s="53"/>
      <c r="O90" s="25"/>
      <c r="P90" s="25"/>
      <c r="Q90" s="25"/>
      <c r="R90" s="25"/>
      <c r="T90" s="26"/>
      <c r="U90" s="26"/>
      <c r="V90" s="26"/>
      <c r="W90" s="13"/>
      <c r="X90" s="14"/>
      <c r="Y90" s="15"/>
      <c r="Z90" s="16"/>
      <c r="AA90" s="17"/>
      <c r="AB90" s="17"/>
      <c r="AC90" s="17"/>
    </row>
    <row r="91" spans="4:29" x14ac:dyDescent="0.25">
      <c r="D91" s="35"/>
      <c r="E91" s="14"/>
      <c r="G91" s="52"/>
      <c r="H91" s="52"/>
      <c r="I91" s="42"/>
      <c r="J91" s="42"/>
      <c r="K91" s="26"/>
      <c r="L91" s="26"/>
      <c r="M91" s="26"/>
      <c r="N91" s="53"/>
      <c r="O91" s="25"/>
      <c r="P91" s="25"/>
      <c r="Q91" s="25"/>
      <c r="R91" s="25"/>
      <c r="T91" s="26"/>
      <c r="U91" s="26"/>
      <c r="V91" s="26"/>
      <c r="W91" s="13"/>
      <c r="X91" s="14"/>
    </row>
    <row r="92" spans="4:29" x14ac:dyDescent="0.25">
      <c r="D92" s="35"/>
      <c r="E92" s="14"/>
      <c r="G92" s="51"/>
      <c r="H92" s="52"/>
      <c r="I92" s="42"/>
      <c r="J92" s="42"/>
      <c r="K92" s="26"/>
      <c r="L92" s="26"/>
      <c r="M92" s="26"/>
      <c r="N92" s="53"/>
      <c r="O92" s="25"/>
      <c r="P92" s="25"/>
      <c r="Q92" s="25"/>
      <c r="R92" s="25"/>
      <c r="T92" s="26"/>
      <c r="U92" s="26"/>
      <c r="V92" s="26"/>
      <c r="W92" s="13"/>
      <c r="X92" s="14"/>
    </row>
    <row r="93" spans="4:29" x14ac:dyDescent="0.25">
      <c r="D93" s="35"/>
      <c r="E93" s="14"/>
      <c r="F93" s="16"/>
      <c r="G93" s="51"/>
      <c r="H93" s="52"/>
      <c r="I93" s="42"/>
      <c r="J93" s="42"/>
      <c r="K93" s="26"/>
      <c r="L93" s="26"/>
      <c r="M93" s="26"/>
      <c r="N93" s="53"/>
      <c r="O93" s="25"/>
      <c r="P93" s="25"/>
      <c r="Q93" s="25"/>
      <c r="R93" s="25"/>
      <c r="W93" s="13"/>
      <c r="X93" s="14"/>
      <c r="Y93" s="15"/>
      <c r="Z93" s="16"/>
      <c r="AA93" s="17"/>
      <c r="AB93" s="17"/>
      <c r="AC93" s="17"/>
    </row>
    <row r="94" spans="4:29" x14ac:dyDescent="0.25">
      <c r="D94" s="35"/>
      <c r="E94" s="14"/>
      <c r="F94" s="16"/>
      <c r="G94" s="51"/>
      <c r="H94" s="52"/>
      <c r="I94" s="42"/>
      <c r="J94" s="42"/>
      <c r="K94" s="26"/>
      <c r="L94" s="26"/>
      <c r="M94" s="26"/>
      <c r="N94" s="53"/>
      <c r="O94" s="25"/>
      <c r="P94" s="25"/>
      <c r="Q94" s="25"/>
      <c r="R94" s="25"/>
      <c r="S94" s="28"/>
      <c r="T94" s="28"/>
      <c r="U94" s="28"/>
      <c r="V94" s="28"/>
      <c r="W94" s="13"/>
      <c r="X94" s="14"/>
      <c r="Y94" s="15"/>
      <c r="Z94" s="16"/>
      <c r="AA94" s="17"/>
      <c r="AB94" s="17"/>
      <c r="AC94" s="17"/>
    </row>
    <row r="95" spans="4:29" x14ac:dyDescent="0.25">
      <c r="D95" s="35"/>
      <c r="E95" s="14"/>
      <c r="F95" s="16"/>
      <c r="G95" s="51"/>
      <c r="H95" s="52"/>
      <c r="I95" s="42"/>
      <c r="J95" s="42"/>
      <c r="K95" s="26"/>
      <c r="L95" s="26"/>
      <c r="M95" s="26"/>
      <c r="N95" s="53"/>
      <c r="O95" s="25"/>
      <c r="P95" s="25"/>
      <c r="Q95" s="25"/>
      <c r="R95" s="25"/>
      <c r="T95" s="26"/>
      <c r="U95" s="26"/>
      <c r="V95" s="26"/>
      <c r="W95" s="13"/>
      <c r="X95" s="14"/>
      <c r="Y95" s="15"/>
      <c r="Z95" s="16"/>
      <c r="AA95" s="17"/>
      <c r="AB95" s="17"/>
      <c r="AC95" s="17"/>
    </row>
    <row r="96" spans="4:29" ht="14.25" customHeight="1" x14ac:dyDescent="0.25">
      <c r="D96" s="35"/>
      <c r="E96" s="14"/>
      <c r="G96" s="51"/>
      <c r="H96" s="52"/>
      <c r="I96" s="42"/>
      <c r="J96" s="42"/>
      <c r="K96" s="26"/>
      <c r="L96" s="26"/>
      <c r="M96" s="26"/>
      <c r="N96" s="53"/>
      <c r="O96" s="25"/>
      <c r="P96" s="25"/>
      <c r="Q96" s="25"/>
      <c r="R96" s="25"/>
      <c r="T96" s="26"/>
      <c r="U96" s="26"/>
      <c r="V96" s="26"/>
      <c r="W96" s="13"/>
      <c r="X96" s="14"/>
      <c r="Y96" s="15"/>
      <c r="Z96" s="16"/>
      <c r="AA96" s="17"/>
      <c r="AB96" s="17"/>
      <c r="AC96" s="17"/>
    </row>
    <row r="97" spans="4:29" ht="14.25" customHeight="1" x14ac:dyDescent="0.25">
      <c r="D97" s="35"/>
      <c r="E97" s="14"/>
      <c r="G97" s="51"/>
      <c r="H97" s="52"/>
      <c r="I97" s="42"/>
      <c r="J97" s="42"/>
      <c r="K97" s="26"/>
      <c r="L97" s="26"/>
      <c r="M97" s="26"/>
      <c r="N97" s="53"/>
      <c r="O97" s="25"/>
      <c r="P97" s="25"/>
      <c r="Q97" s="25"/>
      <c r="R97" s="25"/>
      <c r="T97" s="32"/>
      <c r="U97" s="26"/>
      <c r="V97" s="26"/>
      <c r="W97" s="13"/>
      <c r="X97" s="14"/>
      <c r="Y97" s="15"/>
      <c r="Z97" s="16"/>
      <c r="AA97" s="17"/>
      <c r="AB97" s="17"/>
      <c r="AC97" s="17"/>
    </row>
    <row r="98" spans="4:29" x14ac:dyDescent="0.25">
      <c r="D98" s="35"/>
      <c r="E98" s="14"/>
      <c r="G98" s="51"/>
      <c r="H98" s="52"/>
      <c r="I98" s="42"/>
      <c r="J98" s="42"/>
      <c r="K98" s="26"/>
      <c r="L98" s="26"/>
      <c r="M98" s="26"/>
      <c r="N98" s="53"/>
      <c r="O98" s="25"/>
      <c r="P98" s="25"/>
      <c r="Q98" s="25"/>
      <c r="R98" s="25"/>
      <c r="T98" s="32"/>
      <c r="U98" s="26"/>
      <c r="V98" s="26"/>
      <c r="W98" s="13"/>
      <c r="X98" s="14"/>
      <c r="Y98" s="15"/>
      <c r="Z98" s="16"/>
      <c r="AA98" s="17"/>
      <c r="AB98" s="17"/>
      <c r="AC98" s="17"/>
    </row>
    <row r="99" spans="4:29" x14ac:dyDescent="0.25">
      <c r="D99" s="35"/>
      <c r="E99" s="14"/>
      <c r="G99" s="51"/>
      <c r="H99" s="52"/>
      <c r="I99" s="42"/>
      <c r="J99" s="42"/>
      <c r="K99" s="26"/>
      <c r="L99" s="26"/>
      <c r="M99" s="26"/>
      <c r="N99" s="53"/>
      <c r="O99" s="25"/>
      <c r="P99" s="25"/>
      <c r="Q99" s="25"/>
      <c r="R99" s="25"/>
      <c r="T99" s="26"/>
      <c r="U99" s="26"/>
      <c r="V99" s="26"/>
      <c r="W99" s="13"/>
      <c r="X99" s="14"/>
      <c r="Y99" s="15"/>
      <c r="Z99" s="16"/>
      <c r="AA99" s="17"/>
      <c r="AB99" s="17"/>
      <c r="AC99" s="17"/>
    </row>
    <row r="100" spans="4:29" x14ac:dyDescent="0.25">
      <c r="D100" s="35"/>
      <c r="E100" s="14"/>
      <c r="G100" s="51"/>
      <c r="H100" s="52"/>
      <c r="I100" s="42"/>
      <c r="J100" s="42"/>
      <c r="K100" s="26"/>
      <c r="L100" s="26"/>
      <c r="M100" s="26"/>
      <c r="N100" s="53"/>
      <c r="O100" s="25"/>
      <c r="P100" s="25"/>
      <c r="Q100" s="25"/>
      <c r="R100" s="25"/>
      <c r="T100" s="26"/>
      <c r="U100" s="26"/>
      <c r="V100" s="26"/>
      <c r="W100" s="13"/>
      <c r="X100" s="14"/>
      <c r="Y100" s="15"/>
      <c r="Z100" s="16"/>
      <c r="AA100" s="17"/>
      <c r="AB100" s="17"/>
      <c r="AC100" s="17"/>
    </row>
    <row r="101" spans="4:29" x14ac:dyDescent="0.25">
      <c r="D101" s="35"/>
      <c r="E101" s="14"/>
      <c r="G101" s="51"/>
      <c r="H101" s="52"/>
      <c r="I101" s="42"/>
      <c r="J101" s="42"/>
      <c r="K101" s="26"/>
      <c r="L101" s="26"/>
      <c r="M101" s="26"/>
      <c r="N101" s="53"/>
      <c r="O101" s="25"/>
      <c r="P101" s="25"/>
      <c r="Q101" s="25"/>
      <c r="R101" s="25"/>
      <c r="T101" s="26"/>
      <c r="U101" s="26"/>
      <c r="V101" s="26"/>
      <c r="W101" s="13"/>
      <c r="X101" s="14"/>
      <c r="Y101" s="15"/>
      <c r="Z101" s="16"/>
      <c r="AA101" s="17"/>
      <c r="AB101" s="17"/>
      <c r="AC101" s="17"/>
    </row>
    <row r="102" spans="4:29" x14ac:dyDescent="0.25">
      <c r="D102" s="35"/>
      <c r="E102" s="14"/>
      <c r="G102" s="51"/>
      <c r="H102" s="52"/>
      <c r="I102" s="42"/>
      <c r="J102" s="42"/>
      <c r="K102" s="26"/>
      <c r="L102" s="26"/>
      <c r="M102" s="26"/>
      <c r="N102" s="53"/>
      <c r="O102" s="25"/>
      <c r="P102" s="25"/>
      <c r="Q102" s="25"/>
      <c r="R102" s="25"/>
      <c r="T102" s="26"/>
      <c r="U102" s="26"/>
      <c r="V102" s="26"/>
      <c r="W102" s="13"/>
      <c r="X102" s="14"/>
      <c r="Y102" s="15"/>
      <c r="Z102" s="16"/>
      <c r="AA102" s="17"/>
      <c r="AB102" s="17"/>
      <c r="AC102" s="17"/>
    </row>
    <row r="103" spans="4:29" x14ac:dyDescent="0.25">
      <c r="D103" s="35"/>
      <c r="E103" s="14"/>
      <c r="F103" s="16"/>
      <c r="G103" s="51"/>
      <c r="H103" s="52"/>
      <c r="I103" s="42"/>
      <c r="J103" s="42"/>
      <c r="K103" s="26"/>
      <c r="L103" s="26"/>
      <c r="M103" s="26"/>
      <c r="N103" s="53"/>
      <c r="O103" s="25"/>
      <c r="P103" s="25"/>
      <c r="Q103" s="25"/>
      <c r="R103" s="25"/>
      <c r="W103" s="13"/>
      <c r="X103" s="14"/>
      <c r="Y103" s="15"/>
      <c r="Z103" s="16"/>
      <c r="AA103" s="17"/>
      <c r="AB103" s="17"/>
      <c r="AC103" s="17"/>
    </row>
    <row r="104" spans="4:29" x14ac:dyDescent="0.25">
      <c r="D104" s="35"/>
      <c r="E104" s="14"/>
      <c r="F104" s="16"/>
      <c r="G104" s="51"/>
      <c r="H104" s="52"/>
      <c r="I104" s="42"/>
      <c r="J104" s="42"/>
      <c r="K104" s="26"/>
      <c r="L104" s="26"/>
      <c r="M104" s="26"/>
      <c r="N104" s="53"/>
      <c r="O104" s="25"/>
      <c r="P104" s="25"/>
      <c r="Q104" s="25"/>
      <c r="R104" s="25"/>
      <c r="S104" s="28"/>
      <c r="T104" s="28"/>
      <c r="U104" s="28"/>
      <c r="V104" s="28"/>
      <c r="W104" s="13"/>
      <c r="X104" s="14"/>
      <c r="Y104" s="15"/>
      <c r="Z104" s="16"/>
      <c r="AA104" s="17"/>
      <c r="AB104" s="17"/>
      <c r="AC104" s="17"/>
    </row>
    <row r="105" spans="4:29" x14ac:dyDescent="0.25">
      <c r="D105" s="35"/>
      <c r="E105" s="14"/>
      <c r="F105" s="16"/>
      <c r="G105" s="51"/>
      <c r="H105" s="52"/>
      <c r="I105" s="42"/>
      <c r="J105" s="42"/>
      <c r="K105" s="26"/>
      <c r="L105" s="26"/>
      <c r="M105" s="26"/>
      <c r="N105" s="53"/>
      <c r="O105" s="25"/>
      <c r="P105" s="25"/>
      <c r="Q105" s="25"/>
      <c r="R105" s="25"/>
      <c r="T105" s="26"/>
      <c r="U105" s="26"/>
      <c r="V105" s="26"/>
      <c r="W105" s="13"/>
      <c r="X105" s="14"/>
      <c r="Y105" s="15"/>
      <c r="Z105" s="16"/>
      <c r="AA105" s="17"/>
      <c r="AB105" s="17"/>
      <c r="AC105" s="17"/>
    </row>
    <row r="106" spans="4:29" x14ac:dyDescent="0.25">
      <c r="D106" s="35"/>
      <c r="E106" s="14"/>
      <c r="G106" s="51"/>
      <c r="H106" s="54"/>
      <c r="I106" s="42"/>
      <c r="J106" s="42"/>
      <c r="K106" s="26"/>
      <c r="L106" s="26"/>
      <c r="M106" s="26"/>
      <c r="N106" s="53"/>
      <c r="O106" s="25"/>
      <c r="P106" s="25"/>
      <c r="Q106" s="25"/>
      <c r="R106" s="25"/>
      <c r="T106" s="26"/>
      <c r="U106" s="26"/>
      <c r="V106" s="26"/>
      <c r="W106" s="13"/>
      <c r="X106" s="14"/>
      <c r="Y106" s="15"/>
      <c r="Z106" s="16"/>
      <c r="AA106" s="17"/>
      <c r="AB106" s="17"/>
      <c r="AC106" s="17"/>
    </row>
    <row r="107" spans="4:29" x14ac:dyDescent="0.25">
      <c r="D107" s="35"/>
      <c r="E107" s="14"/>
      <c r="G107" s="51"/>
      <c r="H107" s="52"/>
      <c r="I107" s="42"/>
      <c r="J107" s="42"/>
      <c r="K107" s="26"/>
      <c r="L107" s="26"/>
      <c r="M107" s="26"/>
      <c r="N107" s="53"/>
      <c r="O107" s="25"/>
      <c r="P107" s="25"/>
      <c r="Q107" s="25"/>
      <c r="R107" s="25"/>
      <c r="T107" s="26"/>
      <c r="U107" s="26"/>
      <c r="V107" s="26"/>
      <c r="W107" s="13"/>
      <c r="X107" s="14"/>
      <c r="Y107" s="15"/>
      <c r="Z107" s="16"/>
      <c r="AA107" s="17"/>
      <c r="AB107" s="17"/>
      <c r="AC107" s="17"/>
    </row>
    <row r="108" spans="4:29" x14ac:dyDescent="0.25">
      <c r="D108" s="35"/>
      <c r="E108" s="14"/>
      <c r="G108" s="51"/>
      <c r="H108" s="52"/>
      <c r="I108" s="42"/>
      <c r="J108" s="42"/>
      <c r="K108" s="26"/>
      <c r="L108" s="26"/>
      <c r="M108" s="26"/>
      <c r="N108" s="53"/>
      <c r="O108" s="25"/>
      <c r="P108" s="25"/>
      <c r="Q108" s="25"/>
      <c r="R108" s="25"/>
      <c r="T108" s="26"/>
      <c r="U108" s="26"/>
      <c r="V108" s="26"/>
      <c r="W108" s="13"/>
      <c r="X108" s="14"/>
      <c r="Y108" s="15"/>
      <c r="Z108" s="16"/>
      <c r="AA108" s="17"/>
      <c r="AB108" s="17"/>
      <c r="AC108" s="17"/>
    </row>
    <row r="109" spans="4:29" x14ac:dyDescent="0.25">
      <c r="D109" s="35"/>
      <c r="E109" s="14"/>
      <c r="G109" s="51"/>
      <c r="H109" s="52"/>
      <c r="I109" s="42"/>
      <c r="J109" s="42"/>
      <c r="K109" s="26"/>
      <c r="L109" s="26"/>
      <c r="M109" s="26"/>
      <c r="N109" s="53"/>
      <c r="O109" s="25"/>
      <c r="P109" s="25"/>
      <c r="Q109" s="25"/>
      <c r="R109" s="25"/>
      <c r="T109" s="26"/>
      <c r="U109" s="26"/>
      <c r="V109" s="26"/>
      <c r="W109" s="13"/>
      <c r="X109" s="14"/>
      <c r="Y109" s="15"/>
      <c r="Z109" s="16"/>
      <c r="AA109" s="17"/>
      <c r="AB109" s="17"/>
      <c r="AC109" s="17"/>
    </row>
    <row r="110" spans="4:29" x14ac:dyDescent="0.25">
      <c r="D110" s="35"/>
      <c r="E110" s="14"/>
      <c r="G110" s="51"/>
      <c r="H110" s="52"/>
      <c r="I110" s="42"/>
      <c r="J110" s="42"/>
      <c r="K110" s="26"/>
      <c r="L110" s="26"/>
      <c r="M110" s="26"/>
      <c r="N110" s="53"/>
      <c r="O110" s="25"/>
      <c r="P110" s="25"/>
      <c r="Q110" s="25"/>
      <c r="R110" s="25"/>
      <c r="T110" s="26"/>
      <c r="U110" s="26"/>
      <c r="V110" s="26"/>
      <c r="W110" s="13"/>
      <c r="X110" s="14"/>
      <c r="Y110" s="15"/>
      <c r="Z110" s="16"/>
      <c r="AA110" s="17"/>
      <c r="AB110" s="17"/>
      <c r="AC110" s="17"/>
    </row>
    <row r="111" spans="4:29" x14ac:dyDescent="0.25">
      <c r="D111" s="35"/>
      <c r="E111" s="14"/>
      <c r="G111" s="51"/>
      <c r="H111" s="52"/>
      <c r="I111" s="42"/>
      <c r="J111" s="42"/>
      <c r="K111" s="26"/>
      <c r="L111" s="26"/>
      <c r="M111" s="26"/>
      <c r="N111" s="53"/>
      <c r="O111" s="25"/>
      <c r="P111" s="25"/>
      <c r="Q111" s="25"/>
      <c r="R111" s="25"/>
      <c r="T111" s="26"/>
      <c r="U111" s="26"/>
      <c r="V111" s="26"/>
      <c r="W111" s="13"/>
      <c r="X111" s="14"/>
      <c r="Y111" s="15"/>
      <c r="Z111" s="16"/>
      <c r="AA111" s="17"/>
      <c r="AB111" s="17"/>
      <c r="AC111" s="17"/>
    </row>
    <row r="112" spans="4:29" x14ac:dyDescent="0.25">
      <c r="D112" s="35"/>
      <c r="E112" s="14"/>
      <c r="G112" s="51"/>
      <c r="H112" s="52"/>
      <c r="I112" s="42"/>
      <c r="J112" s="42"/>
      <c r="K112" s="26"/>
      <c r="L112" s="26"/>
      <c r="M112" s="26"/>
      <c r="N112" s="53"/>
      <c r="O112" s="25"/>
      <c r="P112" s="25"/>
      <c r="Q112" s="55"/>
      <c r="R112" s="25"/>
      <c r="T112" s="26"/>
      <c r="U112" s="26"/>
      <c r="V112" s="26"/>
      <c r="W112" s="19"/>
      <c r="X112" s="14"/>
      <c r="Y112" s="15"/>
      <c r="Z112" s="16"/>
      <c r="AA112" s="17"/>
      <c r="AB112" s="17"/>
      <c r="AC112" s="17"/>
    </row>
    <row r="113" spans="4:29" x14ac:dyDescent="0.25">
      <c r="D113" s="35"/>
      <c r="E113" s="14"/>
      <c r="F113" s="16"/>
      <c r="G113" s="51"/>
      <c r="H113" s="52"/>
      <c r="I113" s="42"/>
      <c r="J113" s="42"/>
      <c r="K113" s="26"/>
      <c r="L113" s="26"/>
      <c r="M113" s="26"/>
      <c r="N113" s="53"/>
      <c r="O113" s="25"/>
      <c r="P113" s="25"/>
      <c r="Q113" s="25"/>
      <c r="R113" s="25"/>
      <c r="W113" s="13"/>
      <c r="X113" s="14"/>
      <c r="Y113" s="15"/>
      <c r="Z113" s="16"/>
      <c r="AA113" s="17"/>
      <c r="AB113" s="17"/>
      <c r="AC113" s="17"/>
    </row>
    <row r="114" spans="4:29" x14ac:dyDescent="0.25">
      <c r="D114" s="35"/>
      <c r="E114" s="14"/>
      <c r="F114" s="16"/>
      <c r="G114" s="51"/>
      <c r="H114" s="52"/>
      <c r="I114" s="42"/>
      <c r="J114" s="42"/>
      <c r="K114" s="26"/>
      <c r="L114" s="26"/>
      <c r="M114" s="26"/>
      <c r="N114" s="53"/>
      <c r="O114" s="25"/>
      <c r="P114" s="25"/>
      <c r="Q114" s="25"/>
      <c r="R114" s="25"/>
      <c r="S114" s="28"/>
      <c r="T114" s="28"/>
      <c r="U114" s="28"/>
      <c r="V114" s="28"/>
      <c r="W114" s="13"/>
      <c r="X114" s="14"/>
      <c r="Y114" s="15"/>
      <c r="Z114" s="16"/>
      <c r="AA114" s="17"/>
      <c r="AB114" s="17"/>
      <c r="AC114" s="17"/>
    </row>
    <row r="115" spans="4:29" x14ac:dyDescent="0.25">
      <c r="D115" s="35"/>
      <c r="E115" s="14"/>
      <c r="F115" s="16"/>
      <c r="G115" s="51"/>
      <c r="H115" s="52"/>
      <c r="I115" s="42"/>
      <c r="J115" s="42"/>
      <c r="K115" s="26"/>
      <c r="L115" s="26"/>
      <c r="M115" s="26"/>
      <c r="N115" s="53"/>
      <c r="O115" s="25"/>
      <c r="P115" s="25"/>
      <c r="Q115" s="25"/>
      <c r="R115" s="25"/>
      <c r="T115" s="26"/>
      <c r="U115" s="26"/>
      <c r="V115" s="26"/>
      <c r="W115" s="13"/>
      <c r="X115" s="14"/>
      <c r="Y115" s="15"/>
      <c r="Z115" s="16"/>
      <c r="AA115" s="17"/>
      <c r="AB115" s="17"/>
      <c r="AC115" s="17"/>
    </row>
    <row r="116" spans="4:29" x14ac:dyDescent="0.25">
      <c r="D116" s="35"/>
      <c r="E116" s="14"/>
      <c r="G116" s="51"/>
      <c r="H116" s="52"/>
      <c r="I116" s="42"/>
      <c r="J116" s="42"/>
      <c r="K116" s="26"/>
      <c r="L116" s="26"/>
      <c r="M116" s="26"/>
      <c r="N116" s="53"/>
      <c r="O116" s="25"/>
      <c r="P116" s="25"/>
      <c r="Q116" s="25"/>
      <c r="R116" s="25"/>
      <c r="T116" s="26"/>
      <c r="U116" s="26"/>
      <c r="V116" s="26"/>
      <c r="W116" s="13"/>
      <c r="X116" s="14"/>
      <c r="Y116" s="15"/>
      <c r="Z116" s="16"/>
      <c r="AA116" s="17"/>
      <c r="AB116" s="17"/>
      <c r="AC116" s="17"/>
    </row>
    <row r="117" spans="4:29" x14ac:dyDescent="0.25">
      <c r="D117" s="35"/>
      <c r="E117" s="14"/>
      <c r="G117" s="51"/>
      <c r="H117" s="52"/>
      <c r="I117" s="42"/>
      <c r="J117" s="42"/>
      <c r="K117" s="26"/>
      <c r="L117" s="26"/>
      <c r="M117" s="26"/>
      <c r="N117" s="53"/>
      <c r="O117" s="25"/>
      <c r="P117" s="25"/>
      <c r="Q117" s="25"/>
      <c r="R117" s="25"/>
      <c r="S117" s="29"/>
      <c r="T117" s="30"/>
      <c r="U117" s="30"/>
      <c r="V117" s="30"/>
      <c r="W117" s="13"/>
      <c r="X117" s="14"/>
      <c r="Y117" s="15"/>
      <c r="Z117" s="16"/>
      <c r="AA117" s="17"/>
      <c r="AB117" s="17"/>
      <c r="AC117" s="17"/>
    </row>
    <row r="118" spans="4:29" x14ac:dyDescent="0.25">
      <c r="D118" s="35"/>
      <c r="E118" s="14"/>
      <c r="G118" s="51"/>
      <c r="H118" s="52"/>
      <c r="I118" s="42"/>
      <c r="J118" s="42"/>
      <c r="K118" s="26"/>
      <c r="L118" s="26"/>
      <c r="M118" s="26"/>
      <c r="N118" s="53"/>
      <c r="O118" s="25"/>
      <c r="P118" s="25"/>
      <c r="Q118" s="25"/>
      <c r="R118" s="25"/>
      <c r="S118" s="27"/>
      <c r="T118" s="32"/>
      <c r="U118" s="32"/>
      <c r="V118" s="32"/>
      <c r="W118" s="13"/>
      <c r="X118" s="14"/>
      <c r="Y118" s="15"/>
      <c r="Z118" s="16"/>
      <c r="AA118" s="17"/>
      <c r="AB118" s="17"/>
      <c r="AC118" s="17"/>
    </row>
    <row r="119" spans="4:29" x14ac:dyDescent="0.25">
      <c r="D119" s="35"/>
      <c r="E119" s="14"/>
      <c r="G119" s="51"/>
      <c r="H119" s="52"/>
      <c r="I119" s="42"/>
      <c r="J119" s="42"/>
      <c r="K119" s="26"/>
      <c r="L119" s="26"/>
      <c r="M119" s="26"/>
      <c r="N119" s="53"/>
      <c r="O119" s="25"/>
      <c r="P119" s="25"/>
      <c r="Q119" s="25"/>
      <c r="R119" s="25"/>
      <c r="S119" s="29"/>
      <c r="T119" s="30"/>
      <c r="U119" s="30"/>
      <c r="V119" s="30"/>
      <c r="W119" s="13"/>
      <c r="X119" s="14"/>
      <c r="Y119" s="15"/>
      <c r="Z119" s="16"/>
      <c r="AA119" s="17"/>
      <c r="AB119" s="17"/>
      <c r="AC119" s="17"/>
    </row>
    <row r="120" spans="4:29" x14ac:dyDescent="0.25">
      <c r="D120" s="35"/>
      <c r="E120" s="14"/>
      <c r="G120" s="51"/>
      <c r="H120" s="52"/>
      <c r="I120" s="42"/>
      <c r="J120" s="42"/>
      <c r="K120" s="26"/>
      <c r="L120" s="26"/>
      <c r="M120" s="26"/>
      <c r="N120" s="53"/>
      <c r="O120" s="25"/>
      <c r="P120" s="25"/>
      <c r="Q120" s="25"/>
      <c r="R120" s="25"/>
      <c r="T120" s="26"/>
      <c r="U120" s="26"/>
      <c r="V120" s="26"/>
      <c r="W120" s="13"/>
      <c r="X120" s="14"/>
      <c r="Y120" s="15"/>
      <c r="Z120" s="16"/>
      <c r="AA120" s="17"/>
      <c r="AB120" s="17"/>
      <c r="AC120" s="17"/>
    </row>
    <row r="121" spans="4:29" x14ac:dyDescent="0.25">
      <c r="D121" s="35"/>
      <c r="E121" s="14"/>
      <c r="G121" s="51"/>
      <c r="H121" s="52"/>
      <c r="I121" s="42"/>
      <c r="J121" s="42"/>
      <c r="K121" s="26"/>
      <c r="L121" s="26"/>
      <c r="M121" s="26"/>
      <c r="N121" s="53"/>
      <c r="O121" s="25"/>
      <c r="P121" s="25"/>
      <c r="Q121" s="25"/>
      <c r="R121" s="25"/>
      <c r="T121" s="26"/>
      <c r="U121" s="26"/>
      <c r="V121" s="26"/>
      <c r="W121" s="13"/>
      <c r="X121" s="14"/>
      <c r="Y121" s="15"/>
      <c r="Z121" s="16"/>
      <c r="AA121" s="17"/>
      <c r="AB121" s="17"/>
      <c r="AC121" s="17"/>
    </row>
    <row r="122" spans="4:29" x14ac:dyDescent="0.25">
      <c r="D122" s="35"/>
      <c r="E122" s="14"/>
      <c r="G122" s="51"/>
      <c r="H122" s="52"/>
      <c r="I122" s="42"/>
      <c r="J122" s="42"/>
      <c r="K122" s="26"/>
      <c r="L122" s="26"/>
      <c r="M122" s="26"/>
      <c r="N122" s="53"/>
      <c r="O122" s="25"/>
      <c r="P122" s="25"/>
      <c r="Q122" s="25"/>
      <c r="R122" s="25"/>
      <c r="S122" s="29"/>
      <c r="T122" s="30"/>
      <c r="U122" s="32"/>
      <c r="V122" s="30"/>
      <c r="W122" s="13"/>
      <c r="X122" s="14"/>
      <c r="Y122" s="15"/>
      <c r="Z122" s="16"/>
      <c r="AA122" s="17"/>
      <c r="AB122" s="17"/>
      <c r="AC122" s="17"/>
    </row>
    <row r="123" spans="4:29" x14ac:dyDescent="0.25">
      <c r="D123" s="35"/>
      <c r="E123" s="14"/>
      <c r="F123" s="16"/>
      <c r="G123" s="51"/>
      <c r="H123" s="52"/>
      <c r="I123" s="42"/>
      <c r="J123" s="42"/>
      <c r="K123" s="26"/>
      <c r="L123" s="26"/>
      <c r="M123" s="26"/>
      <c r="N123" s="53"/>
      <c r="O123" s="26"/>
      <c r="P123" s="26"/>
      <c r="Q123" s="26"/>
      <c r="R123" s="26"/>
      <c r="S123" s="26"/>
      <c r="T123" s="26"/>
      <c r="U123" s="26"/>
      <c r="V123" s="26"/>
      <c r="W123" s="13"/>
      <c r="X123" s="14"/>
      <c r="Y123" s="15"/>
      <c r="Z123" s="16"/>
      <c r="AA123" s="17"/>
      <c r="AB123" s="17"/>
      <c r="AC123" s="17"/>
    </row>
    <row r="124" spans="4:29" x14ac:dyDescent="0.25">
      <c r="D124" s="35"/>
      <c r="E124" s="14"/>
      <c r="F124" s="16"/>
      <c r="G124" s="51"/>
      <c r="H124" s="52"/>
      <c r="I124" s="42"/>
      <c r="J124" s="42"/>
      <c r="K124" s="26"/>
      <c r="L124" s="26"/>
      <c r="M124" s="26"/>
      <c r="N124" s="53"/>
      <c r="O124" s="26"/>
      <c r="P124" s="26"/>
      <c r="Q124" s="26"/>
      <c r="R124" s="26"/>
      <c r="S124" s="31"/>
      <c r="T124" s="31"/>
      <c r="U124" s="31"/>
      <c r="V124" s="31"/>
      <c r="W124" s="13"/>
      <c r="X124" s="14"/>
      <c r="Y124" s="15"/>
      <c r="Z124" s="16"/>
      <c r="AA124" s="17"/>
      <c r="AB124" s="17"/>
      <c r="AC124" s="17"/>
    </row>
    <row r="125" spans="4:29" x14ac:dyDescent="0.25">
      <c r="D125" s="35"/>
      <c r="E125" s="14"/>
      <c r="F125" s="16"/>
      <c r="G125" s="51"/>
      <c r="H125" s="52"/>
      <c r="I125" s="42"/>
      <c r="J125" s="42"/>
      <c r="K125" s="26"/>
      <c r="L125" s="26"/>
      <c r="M125" s="26"/>
      <c r="N125" s="53"/>
      <c r="O125" s="26"/>
      <c r="P125" s="26"/>
      <c r="Q125" s="26"/>
      <c r="R125" s="26"/>
      <c r="S125" s="31"/>
      <c r="T125" s="31"/>
      <c r="U125" s="31"/>
      <c r="V125" s="31"/>
      <c r="W125" s="13"/>
      <c r="X125" s="14"/>
      <c r="Y125" s="15"/>
      <c r="Z125" s="16"/>
      <c r="AA125" s="17"/>
      <c r="AB125" s="17"/>
      <c r="AC125" s="17"/>
    </row>
    <row r="126" spans="4:29" x14ac:dyDescent="0.25">
      <c r="D126" s="35"/>
      <c r="E126" s="14"/>
      <c r="F126" s="16"/>
      <c r="G126" s="51"/>
      <c r="H126" s="52"/>
      <c r="I126" s="42"/>
      <c r="J126" s="42"/>
      <c r="K126" s="26"/>
      <c r="L126" s="26"/>
      <c r="M126" s="26"/>
      <c r="N126" s="53"/>
      <c r="O126" s="26"/>
      <c r="P126" s="26"/>
      <c r="Q126" s="26"/>
      <c r="R126" s="26"/>
      <c r="S126" s="26"/>
      <c r="T126" s="26"/>
      <c r="U126" s="26"/>
      <c r="V126" s="26"/>
      <c r="W126" s="13"/>
      <c r="X126" s="14"/>
      <c r="Y126" s="15"/>
      <c r="Z126" s="16"/>
      <c r="AA126" s="17"/>
      <c r="AB126" s="17"/>
      <c r="AC126" s="17"/>
    </row>
    <row r="127" spans="4:29" x14ac:dyDescent="0.25">
      <c r="D127" s="35"/>
      <c r="E127" s="14"/>
      <c r="F127" s="16"/>
      <c r="G127" s="51"/>
      <c r="H127" s="52"/>
      <c r="I127" s="42"/>
      <c r="J127" s="42"/>
      <c r="K127" s="26"/>
      <c r="L127" s="26"/>
      <c r="M127" s="26"/>
      <c r="N127" s="53"/>
      <c r="O127" s="26"/>
      <c r="P127" s="26"/>
      <c r="Q127" s="26"/>
      <c r="R127" s="26"/>
      <c r="S127" s="26"/>
      <c r="T127" s="26"/>
      <c r="U127" s="26"/>
      <c r="V127" s="26"/>
      <c r="W127" s="13"/>
      <c r="X127" s="14"/>
      <c r="Y127" s="15"/>
      <c r="Z127" s="16"/>
      <c r="AA127" s="17"/>
      <c r="AB127" s="17"/>
      <c r="AC127" s="17"/>
    </row>
    <row r="128" spans="4:29" x14ac:dyDescent="0.25">
      <c r="D128" s="35"/>
      <c r="E128" s="14"/>
      <c r="F128" s="16"/>
      <c r="G128" s="51"/>
      <c r="H128" s="52"/>
      <c r="I128" s="42"/>
      <c r="J128" s="42"/>
      <c r="K128" s="26"/>
      <c r="L128" s="26"/>
      <c r="M128" s="26"/>
      <c r="N128" s="53"/>
      <c r="O128" s="26"/>
      <c r="P128" s="26"/>
      <c r="Q128" s="26"/>
      <c r="R128" s="26"/>
      <c r="S128" s="26"/>
      <c r="T128" s="26"/>
      <c r="U128" s="26"/>
      <c r="V128" s="26"/>
      <c r="W128" s="13"/>
      <c r="X128" s="14"/>
      <c r="Y128" s="15"/>
      <c r="Z128" s="16"/>
      <c r="AA128" s="17"/>
      <c r="AB128" s="17"/>
      <c r="AC128" s="17"/>
    </row>
    <row r="129" spans="4:29" x14ac:dyDescent="0.25">
      <c r="D129" s="35"/>
      <c r="E129" s="14"/>
      <c r="F129" s="16"/>
      <c r="G129" s="51"/>
      <c r="H129" s="52"/>
      <c r="I129" s="42"/>
      <c r="J129" s="42"/>
      <c r="K129" s="26"/>
      <c r="L129" s="26"/>
      <c r="M129" s="26"/>
      <c r="N129" s="53"/>
      <c r="O129" s="26"/>
      <c r="P129" s="26"/>
      <c r="Q129" s="26"/>
      <c r="R129" s="26"/>
      <c r="S129" s="26"/>
      <c r="T129" s="26"/>
      <c r="U129" s="26"/>
      <c r="V129" s="26"/>
      <c r="W129" s="13"/>
      <c r="X129" s="14"/>
      <c r="Y129" s="15"/>
      <c r="Z129" s="16"/>
      <c r="AA129" s="17"/>
      <c r="AB129" s="17"/>
      <c r="AC129" s="17"/>
    </row>
    <row r="130" spans="4:29" x14ac:dyDescent="0.25">
      <c r="D130" s="35"/>
      <c r="E130" s="14"/>
      <c r="F130" s="16"/>
      <c r="G130" s="51"/>
      <c r="H130" s="52"/>
      <c r="I130" s="42"/>
      <c r="J130" s="42"/>
      <c r="K130" s="26"/>
      <c r="L130" s="26"/>
      <c r="M130" s="26"/>
      <c r="N130" s="53"/>
      <c r="O130" s="26"/>
      <c r="P130" s="26"/>
      <c r="Q130" s="26"/>
      <c r="R130" s="26"/>
      <c r="S130" s="26"/>
      <c r="T130" s="26"/>
      <c r="U130" s="26"/>
      <c r="V130" s="26"/>
      <c r="W130" s="13"/>
      <c r="X130" s="14"/>
      <c r="Y130" s="15"/>
      <c r="Z130" s="16"/>
      <c r="AA130" s="17"/>
      <c r="AB130" s="17"/>
      <c r="AC130" s="17"/>
    </row>
    <row r="131" spans="4:29" x14ac:dyDescent="0.25">
      <c r="D131" s="35"/>
      <c r="E131" s="14"/>
      <c r="F131" s="16"/>
      <c r="G131" s="51"/>
      <c r="H131" s="52"/>
      <c r="I131" s="42"/>
      <c r="J131" s="42"/>
      <c r="K131" s="26"/>
      <c r="L131" s="26"/>
      <c r="M131" s="26"/>
      <c r="N131" s="53"/>
      <c r="O131" s="26"/>
      <c r="P131" s="26"/>
      <c r="Q131" s="26"/>
      <c r="R131" s="26"/>
      <c r="S131" s="26"/>
      <c r="T131" s="26"/>
      <c r="U131" s="26"/>
      <c r="V131" s="26"/>
      <c r="W131" s="56"/>
      <c r="X131" s="14"/>
      <c r="Y131" s="15"/>
      <c r="Z131" s="16"/>
      <c r="AA131" s="17"/>
      <c r="AB131" s="17"/>
      <c r="AC131" s="17"/>
    </row>
    <row r="132" spans="4:29" x14ac:dyDescent="0.25">
      <c r="D132" s="35"/>
      <c r="E132" s="14"/>
      <c r="F132" s="16"/>
      <c r="G132" s="51"/>
      <c r="H132" s="52"/>
      <c r="I132" s="42"/>
      <c r="J132" s="42"/>
      <c r="K132" s="26"/>
      <c r="L132" s="26"/>
      <c r="M132" s="26"/>
      <c r="N132" s="53"/>
      <c r="O132" s="26"/>
      <c r="P132" s="26"/>
      <c r="Q132" s="26"/>
      <c r="R132" s="26"/>
      <c r="S132" s="26"/>
      <c r="T132" s="26"/>
      <c r="U132" s="26"/>
      <c r="V132" s="26"/>
      <c r="W132" s="13"/>
      <c r="X132" s="14"/>
      <c r="Y132" s="15"/>
      <c r="Z132" s="16"/>
      <c r="AA132" s="17"/>
      <c r="AB132" s="17"/>
      <c r="AC132" s="17"/>
    </row>
    <row r="133" spans="4:29" x14ac:dyDescent="0.25">
      <c r="D133" s="35"/>
      <c r="E133" s="14"/>
      <c r="F133" s="16"/>
      <c r="G133" s="51"/>
      <c r="H133" s="52"/>
      <c r="I133" s="42"/>
      <c r="J133" s="42"/>
      <c r="K133" s="26"/>
      <c r="L133" s="26"/>
      <c r="M133" s="26"/>
      <c r="N133" s="53"/>
      <c r="O133" s="26"/>
      <c r="P133" s="26"/>
      <c r="Q133" s="26"/>
      <c r="R133" s="26"/>
      <c r="S133" s="26"/>
      <c r="T133" s="26"/>
      <c r="U133" s="26"/>
      <c r="V133" s="26"/>
      <c r="W133" s="13"/>
      <c r="X133" s="14"/>
      <c r="Y133" s="15"/>
      <c r="Z133" s="16"/>
      <c r="AA133" s="17"/>
      <c r="AB133" s="17"/>
      <c r="AC133" s="17"/>
    </row>
    <row r="134" spans="4:29" x14ac:dyDescent="0.25">
      <c r="D134" s="35"/>
      <c r="E134" s="14"/>
      <c r="F134" s="16"/>
      <c r="G134" s="51"/>
      <c r="H134" s="52"/>
      <c r="I134" s="42"/>
      <c r="J134" s="42"/>
      <c r="K134" s="26"/>
      <c r="L134" s="26"/>
      <c r="M134" s="26"/>
      <c r="N134" s="53"/>
      <c r="O134" s="26"/>
      <c r="P134" s="26"/>
      <c r="Q134" s="26"/>
      <c r="R134" s="26"/>
      <c r="S134" s="31"/>
      <c r="T134" s="31"/>
      <c r="U134" s="31"/>
      <c r="V134" s="31"/>
      <c r="W134" s="13"/>
      <c r="X134" s="14"/>
      <c r="Y134" s="15"/>
      <c r="Z134" s="16"/>
      <c r="AA134" s="17"/>
      <c r="AB134" s="17"/>
      <c r="AC134" s="17"/>
    </row>
    <row r="135" spans="4:29" x14ac:dyDescent="0.25">
      <c r="D135" s="35"/>
      <c r="E135" s="14"/>
      <c r="F135" s="16"/>
      <c r="G135" s="51"/>
      <c r="H135" s="52"/>
      <c r="I135" s="42"/>
      <c r="J135" s="42"/>
      <c r="K135" s="26"/>
      <c r="L135" s="26"/>
      <c r="M135" s="26"/>
      <c r="N135" s="53"/>
      <c r="O135" s="26"/>
      <c r="P135" s="26"/>
      <c r="Q135" s="26"/>
      <c r="R135" s="26"/>
      <c r="S135" s="31"/>
      <c r="T135" s="31"/>
      <c r="U135" s="31"/>
      <c r="V135" s="31"/>
      <c r="W135" s="13"/>
      <c r="X135" s="14"/>
      <c r="Y135" s="15"/>
      <c r="Z135" s="16"/>
      <c r="AA135" s="17"/>
      <c r="AB135" s="17"/>
      <c r="AC135" s="17"/>
    </row>
    <row r="136" spans="4:29" x14ac:dyDescent="0.25">
      <c r="D136" s="35"/>
      <c r="E136" s="14"/>
      <c r="F136" s="16"/>
      <c r="G136" s="51"/>
      <c r="H136" s="52"/>
      <c r="I136" s="42"/>
      <c r="J136" s="42"/>
      <c r="K136" s="26"/>
      <c r="L136" s="26"/>
      <c r="M136" s="26"/>
      <c r="N136" s="53"/>
      <c r="O136" s="26"/>
      <c r="P136" s="26"/>
      <c r="Q136" s="26"/>
      <c r="R136" s="26"/>
      <c r="S136" s="26"/>
      <c r="T136" s="26"/>
      <c r="U136" s="26"/>
      <c r="V136" s="26"/>
      <c r="W136" s="13"/>
      <c r="X136" s="14"/>
      <c r="Y136" s="15"/>
      <c r="Z136" s="16"/>
      <c r="AA136" s="17"/>
      <c r="AB136" s="17"/>
      <c r="AC136" s="17"/>
    </row>
    <row r="137" spans="4:29" x14ac:dyDescent="0.25">
      <c r="F137" s="16"/>
      <c r="G137" s="51"/>
      <c r="M137" s="26"/>
      <c r="N137" s="53"/>
      <c r="S137" s="26"/>
      <c r="T137" s="26"/>
      <c r="U137" s="26"/>
      <c r="V137" s="26"/>
      <c r="X137" s="9"/>
    </row>
    <row r="138" spans="4:29" x14ac:dyDescent="0.25">
      <c r="F138" s="16"/>
      <c r="G138" s="51"/>
      <c r="M138" s="26"/>
      <c r="N138" s="53"/>
      <c r="S138" s="26"/>
      <c r="T138" s="26"/>
      <c r="U138" s="26"/>
      <c r="V138" s="26"/>
      <c r="X138" s="9"/>
    </row>
    <row r="139" spans="4:29" x14ac:dyDescent="0.25">
      <c r="F139" s="16"/>
      <c r="G139" s="51"/>
      <c r="M139" s="26"/>
      <c r="N139" s="53"/>
      <c r="S139" s="26"/>
      <c r="T139" s="26"/>
      <c r="U139" s="26"/>
      <c r="V139" s="26"/>
      <c r="X139" s="9"/>
    </row>
    <row r="140" spans="4:29" x14ac:dyDescent="0.25">
      <c r="F140" s="16"/>
      <c r="G140" s="51"/>
      <c r="M140" s="26"/>
      <c r="N140" s="53"/>
      <c r="S140" s="26"/>
      <c r="T140" s="26"/>
      <c r="U140" s="26"/>
      <c r="V140" s="26"/>
      <c r="X140" s="9"/>
    </row>
    <row r="141" spans="4:29" x14ac:dyDescent="0.25">
      <c r="F141" s="16"/>
      <c r="G141" s="51"/>
      <c r="M141" s="26"/>
      <c r="N141" s="53"/>
      <c r="S141" s="26"/>
      <c r="T141" s="26"/>
      <c r="U141" s="26"/>
      <c r="V141" s="26"/>
      <c r="X141" s="9"/>
    </row>
    <row r="142" spans="4:29" x14ac:dyDescent="0.25">
      <c r="F142" s="16"/>
      <c r="G142" s="51"/>
      <c r="M142" s="26"/>
      <c r="N142" s="53"/>
      <c r="S142" s="26"/>
      <c r="T142" s="26"/>
      <c r="U142" s="26"/>
      <c r="V142" s="26"/>
      <c r="X142" s="9"/>
    </row>
    <row r="143" spans="4:29" x14ac:dyDescent="0.25">
      <c r="F143" s="16"/>
      <c r="G143" s="51"/>
      <c r="M143" s="26"/>
      <c r="N143" s="53"/>
      <c r="S143" s="26"/>
      <c r="T143" s="26"/>
      <c r="U143" s="26"/>
      <c r="V143" s="26"/>
      <c r="X143" s="9"/>
    </row>
    <row r="144" spans="4:29" x14ac:dyDescent="0.25">
      <c r="D144" s="35"/>
      <c r="E144" s="14"/>
      <c r="F144" s="16"/>
      <c r="G144" s="51"/>
      <c r="H144" s="52"/>
      <c r="I144" s="42"/>
      <c r="J144" s="42"/>
      <c r="K144" s="26"/>
      <c r="L144" s="26"/>
      <c r="M144" s="26"/>
      <c r="N144" s="53"/>
      <c r="O144" s="26"/>
      <c r="P144" s="26"/>
      <c r="Q144" s="26"/>
      <c r="R144" s="26"/>
      <c r="S144" s="31"/>
      <c r="T144" s="31"/>
      <c r="U144" s="31"/>
      <c r="V144" s="31"/>
      <c r="W144" s="13"/>
      <c r="X144" s="14"/>
      <c r="Y144" s="15"/>
      <c r="Z144" s="16"/>
      <c r="AA144" s="17"/>
      <c r="AB144" s="17"/>
      <c r="AC144" s="17"/>
    </row>
    <row r="145" spans="4:29" x14ac:dyDescent="0.25">
      <c r="D145" s="35"/>
      <c r="E145" s="14"/>
      <c r="F145" s="16"/>
      <c r="G145" s="51"/>
      <c r="H145" s="52"/>
      <c r="I145" s="42"/>
      <c r="J145" s="42"/>
      <c r="K145" s="26"/>
      <c r="L145" s="26"/>
      <c r="M145" s="26"/>
      <c r="N145" s="53"/>
      <c r="O145" s="26"/>
      <c r="P145" s="26"/>
      <c r="Q145" s="26"/>
      <c r="R145" s="26"/>
      <c r="S145" s="31"/>
      <c r="T145" s="31"/>
      <c r="U145" s="31"/>
      <c r="V145" s="31"/>
      <c r="W145" s="13"/>
      <c r="X145" s="14"/>
      <c r="Y145" s="15"/>
      <c r="Z145" s="16"/>
      <c r="AA145" s="17"/>
      <c r="AB145" s="17"/>
      <c r="AC145" s="17"/>
    </row>
    <row r="146" spans="4:29" x14ac:dyDescent="0.25">
      <c r="D146" s="35"/>
      <c r="E146" s="14"/>
      <c r="F146" s="16"/>
      <c r="G146" s="51"/>
      <c r="H146" s="52"/>
      <c r="I146" s="42"/>
      <c r="J146" s="42"/>
      <c r="K146" s="26"/>
      <c r="L146" s="26"/>
      <c r="M146" s="26"/>
      <c r="N146" s="53"/>
      <c r="O146" s="26"/>
      <c r="P146" s="26"/>
      <c r="Q146" s="26"/>
      <c r="R146" s="26"/>
      <c r="S146" s="26"/>
      <c r="T146" s="26"/>
      <c r="U146" s="26"/>
      <c r="V146" s="26"/>
      <c r="W146" s="13"/>
      <c r="X146" s="14"/>
      <c r="Y146" s="15"/>
      <c r="Z146" s="16"/>
      <c r="AA146" s="17"/>
      <c r="AB146" s="17"/>
      <c r="AC146" s="17"/>
    </row>
    <row r="147" spans="4:29" x14ac:dyDescent="0.25">
      <c r="F147" s="16"/>
      <c r="G147" s="51"/>
      <c r="M147" s="26"/>
      <c r="N147" s="53"/>
      <c r="S147" s="26"/>
      <c r="T147" s="26"/>
      <c r="U147" s="26"/>
      <c r="V147" s="26"/>
      <c r="X147" s="9"/>
    </row>
    <row r="148" spans="4:29" x14ac:dyDescent="0.25">
      <c r="F148" s="16"/>
      <c r="G148" s="51"/>
      <c r="M148" s="26"/>
      <c r="N148" s="53"/>
      <c r="S148" s="26"/>
      <c r="T148" s="26"/>
      <c r="U148" s="26"/>
      <c r="V148" s="26"/>
      <c r="X148" s="9"/>
    </row>
    <row r="149" spans="4:29" x14ac:dyDescent="0.25">
      <c r="F149" s="16"/>
      <c r="G149" s="51"/>
      <c r="M149" s="26"/>
      <c r="N149" s="53"/>
      <c r="S149" s="26"/>
      <c r="T149" s="26"/>
      <c r="U149" s="26"/>
      <c r="V149" s="26"/>
      <c r="X149" s="9"/>
    </row>
    <row r="150" spans="4:29" x14ac:dyDescent="0.25">
      <c r="F150" s="16"/>
      <c r="G150" s="51"/>
      <c r="M150" s="26"/>
      <c r="N150" s="53"/>
      <c r="S150" s="26"/>
      <c r="T150" s="26"/>
      <c r="U150" s="26"/>
      <c r="V150" s="26"/>
      <c r="X150" s="9"/>
    </row>
    <row r="151" spans="4:29" x14ac:dyDescent="0.25">
      <c r="F151" s="16"/>
      <c r="G151" s="51"/>
      <c r="M151" s="26"/>
      <c r="N151" s="53"/>
      <c r="S151" s="26"/>
      <c r="T151" s="26"/>
      <c r="U151" s="26"/>
      <c r="V151" s="26"/>
      <c r="X151" s="9"/>
    </row>
    <row r="152" spans="4:29" x14ac:dyDescent="0.25">
      <c r="F152" s="16"/>
      <c r="G152" s="51"/>
      <c r="M152" s="26"/>
      <c r="N152" s="53"/>
      <c r="S152" s="26"/>
      <c r="T152" s="26"/>
      <c r="U152" s="26"/>
      <c r="V152" s="26"/>
      <c r="X152" s="9"/>
    </row>
    <row r="153" spans="4:29" x14ac:dyDescent="0.25">
      <c r="F153" s="16"/>
      <c r="G153" s="51"/>
      <c r="M153" s="26"/>
      <c r="N153" s="53"/>
      <c r="S153" s="32"/>
      <c r="T153" s="32"/>
      <c r="U153" s="32"/>
      <c r="V153" s="32"/>
      <c r="X153" s="9"/>
    </row>
    <row r="154" spans="4:29" x14ac:dyDescent="0.25">
      <c r="D154" s="35"/>
      <c r="E154" s="14"/>
      <c r="F154" s="16"/>
      <c r="G154" s="51"/>
      <c r="H154" s="52"/>
      <c r="I154" s="42"/>
      <c r="J154" s="42"/>
      <c r="K154" s="26"/>
      <c r="L154" s="26"/>
      <c r="M154" s="26"/>
      <c r="N154" s="53"/>
      <c r="O154" s="26"/>
      <c r="P154" s="26"/>
      <c r="Q154" s="26"/>
      <c r="R154" s="26"/>
      <c r="S154" s="31"/>
      <c r="T154" s="31"/>
      <c r="U154" s="31"/>
      <c r="V154" s="31"/>
      <c r="W154" s="13"/>
      <c r="X154" s="14"/>
      <c r="Y154" s="15"/>
      <c r="Z154" s="16"/>
      <c r="AA154" s="17"/>
      <c r="AB154" s="17"/>
      <c r="AC154" s="17"/>
    </row>
    <row r="155" spans="4:29" x14ac:dyDescent="0.25">
      <c r="D155" s="35"/>
      <c r="E155" s="14"/>
      <c r="F155" s="16"/>
      <c r="G155" s="51"/>
      <c r="H155" s="52"/>
      <c r="I155" s="42"/>
      <c r="J155" s="42"/>
      <c r="K155" s="26"/>
      <c r="L155" s="26"/>
      <c r="M155" s="26"/>
      <c r="N155" s="53"/>
      <c r="O155" s="26"/>
      <c r="P155" s="26"/>
      <c r="Q155" s="26"/>
      <c r="R155" s="26"/>
      <c r="S155" s="31"/>
      <c r="T155" s="31"/>
      <c r="U155" s="31"/>
      <c r="V155" s="31"/>
      <c r="W155" s="13"/>
      <c r="X155" s="14"/>
      <c r="Y155" s="15"/>
      <c r="Z155" s="16"/>
      <c r="AA155" s="17"/>
      <c r="AB155" s="17"/>
      <c r="AC155" s="17"/>
    </row>
    <row r="156" spans="4:29" x14ac:dyDescent="0.25">
      <c r="D156" s="35"/>
      <c r="E156" s="14"/>
      <c r="F156" s="16"/>
      <c r="G156" s="51"/>
      <c r="H156" s="52"/>
      <c r="I156" s="42"/>
      <c r="J156" s="42"/>
      <c r="K156" s="26"/>
      <c r="L156" s="26"/>
      <c r="M156" s="26"/>
      <c r="N156" s="53"/>
      <c r="O156" s="26"/>
      <c r="P156" s="26"/>
      <c r="Q156" s="26"/>
      <c r="R156" s="26"/>
      <c r="S156" s="26"/>
      <c r="T156" s="26"/>
      <c r="U156" s="26"/>
      <c r="V156" s="26"/>
      <c r="W156" s="13"/>
      <c r="X156" s="14"/>
      <c r="Y156" s="15"/>
      <c r="Z156" s="16"/>
      <c r="AA156" s="17"/>
      <c r="AB156" s="17"/>
      <c r="AC156" s="17"/>
    </row>
    <row r="157" spans="4:29" x14ac:dyDescent="0.25">
      <c r="F157" s="16"/>
      <c r="G157" s="51"/>
      <c r="M157" s="26"/>
      <c r="N157" s="53"/>
      <c r="S157" s="26"/>
      <c r="T157" s="26"/>
      <c r="U157" s="26"/>
      <c r="V157" s="26"/>
      <c r="X157" s="9"/>
    </row>
    <row r="158" spans="4:29" x14ac:dyDescent="0.25">
      <c r="F158" s="16"/>
      <c r="G158" s="51"/>
      <c r="M158" s="26"/>
      <c r="N158" s="53"/>
      <c r="S158" s="26"/>
      <c r="T158" s="26"/>
      <c r="U158" s="26"/>
      <c r="V158" s="26"/>
      <c r="X158" s="9"/>
    </row>
    <row r="159" spans="4:29" x14ac:dyDescent="0.25">
      <c r="F159" s="16"/>
      <c r="G159" s="51"/>
      <c r="M159" s="26"/>
      <c r="N159" s="53"/>
      <c r="S159" s="26"/>
      <c r="T159" s="26"/>
      <c r="U159" s="26"/>
      <c r="V159" s="26"/>
      <c r="X159" s="9"/>
    </row>
    <row r="160" spans="4:29" x14ac:dyDescent="0.25">
      <c r="F160" s="16"/>
      <c r="G160" s="51"/>
      <c r="M160" s="26"/>
      <c r="N160" s="53"/>
      <c r="S160" s="26"/>
      <c r="T160" s="26"/>
      <c r="U160" s="26"/>
      <c r="V160" s="26"/>
      <c r="X160" s="9"/>
    </row>
    <row r="161" spans="4:29" x14ac:dyDescent="0.25">
      <c r="F161" s="16"/>
      <c r="G161" s="51"/>
      <c r="M161" s="26"/>
      <c r="N161" s="53"/>
      <c r="S161" s="26"/>
      <c r="T161" s="26"/>
      <c r="U161" s="26"/>
      <c r="V161" s="26"/>
      <c r="X161" s="9"/>
    </row>
    <row r="162" spans="4:29" x14ac:dyDescent="0.25">
      <c r="F162" s="16"/>
      <c r="G162" s="51"/>
      <c r="M162" s="26"/>
      <c r="N162" s="53"/>
      <c r="S162" s="26"/>
      <c r="T162" s="26"/>
      <c r="U162" s="26"/>
      <c r="V162" s="26"/>
      <c r="X162" s="9"/>
    </row>
    <row r="163" spans="4:29" x14ac:dyDescent="0.25">
      <c r="F163" s="16"/>
      <c r="G163" s="51"/>
      <c r="M163" s="26"/>
      <c r="N163" s="53"/>
      <c r="S163" s="26"/>
      <c r="T163" s="26"/>
      <c r="U163" s="26"/>
      <c r="V163" s="26"/>
      <c r="X163" s="9"/>
    </row>
    <row r="164" spans="4:29" x14ac:dyDescent="0.25">
      <c r="D164" s="35"/>
      <c r="E164" s="14"/>
      <c r="F164" s="16"/>
      <c r="G164" s="51"/>
      <c r="H164" s="52"/>
      <c r="I164" s="42"/>
      <c r="J164" s="42"/>
      <c r="K164" s="26"/>
      <c r="L164" s="26"/>
      <c r="M164" s="26"/>
      <c r="N164" s="53"/>
      <c r="O164" s="26"/>
      <c r="P164" s="26"/>
      <c r="Q164" s="26"/>
      <c r="R164" s="26"/>
      <c r="S164" s="31"/>
      <c r="T164" s="31"/>
      <c r="U164" s="31"/>
      <c r="V164" s="31"/>
      <c r="W164" s="13"/>
      <c r="X164" s="14"/>
      <c r="Y164" s="15"/>
      <c r="Z164" s="16"/>
      <c r="AA164" s="17"/>
      <c r="AB164" s="17"/>
      <c r="AC164" s="17"/>
    </row>
    <row r="165" spans="4:29" x14ac:dyDescent="0.25">
      <c r="D165" s="35"/>
      <c r="E165" s="14"/>
      <c r="F165" s="16"/>
      <c r="G165" s="51"/>
      <c r="H165" s="52"/>
      <c r="I165" s="42"/>
      <c r="J165" s="42"/>
      <c r="K165" s="26"/>
      <c r="L165" s="26"/>
      <c r="M165" s="26"/>
      <c r="N165" s="53"/>
      <c r="O165" s="26"/>
      <c r="P165" s="26"/>
      <c r="Q165" s="26"/>
      <c r="R165" s="26"/>
      <c r="S165" s="31"/>
      <c r="T165" s="31"/>
      <c r="U165" s="31"/>
      <c r="V165" s="31"/>
      <c r="W165" s="13"/>
      <c r="X165" s="14"/>
      <c r="Y165" s="15"/>
      <c r="Z165" s="16"/>
      <c r="AA165" s="17"/>
      <c r="AB165" s="17"/>
      <c r="AC165" s="17"/>
    </row>
    <row r="166" spans="4:29" x14ac:dyDescent="0.25">
      <c r="G166" s="51"/>
      <c r="X166" s="9"/>
    </row>
    <row r="167" spans="4:29" x14ac:dyDescent="0.25">
      <c r="F167" s="16"/>
      <c r="G167" s="51"/>
      <c r="M167" s="26"/>
      <c r="N167" s="53"/>
      <c r="S167" s="26"/>
      <c r="T167" s="26"/>
      <c r="U167" s="26"/>
      <c r="V167" s="26"/>
      <c r="X167" s="9"/>
    </row>
    <row r="168" spans="4:29" x14ac:dyDescent="0.25">
      <c r="F168" s="16"/>
      <c r="G168" s="51"/>
      <c r="M168" s="26"/>
      <c r="N168" s="53"/>
      <c r="S168" s="26"/>
      <c r="T168" s="26"/>
      <c r="U168" s="26"/>
      <c r="V168" s="26"/>
      <c r="X168" s="9"/>
    </row>
    <row r="169" spans="4:29" x14ac:dyDescent="0.25">
      <c r="F169" s="16"/>
      <c r="G169" s="51"/>
      <c r="M169" s="26"/>
      <c r="N169" s="53"/>
      <c r="S169" s="26"/>
      <c r="T169" s="26"/>
      <c r="U169" s="26"/>
      <c r="V169" s="26"/>
      <c r="X169" s="9"/>
    </row>
    <row r="170" spans="4:29" x14ac:dyDescent="0.25">
      <c r="F170" s="16"/>
      <c r="G170" s="51"/>
      <c r="M170" s="26"/>
      <c r="N170" s="53"/>
      <c r="S170" s="26"/>
      <c r="T170" s="26"/>
      <c r="U170" s="26"/>
      <c r="V170" s="26"/>
      <c r="X170" s="9"/>
    </row>
    <row r="171" spans="4:29" x14ac:dyDescent="0.25">
      <c r="F171" s="16"/>
      <c r="G171" s="51"/>
      <c r="M171" s="26"/>
      <c r="N171" s="53"/>
      <c r="S171" s="26"/>
      <c r="T171" s="26"/>
      <c r="U171" s="26"/>
      <c r="V171" s="26"/>
      <c r="X171" s="9"/>
    </row>
    <row r="172" spans="4:29" x14ac:dyDescent="0.25">
      <c r="F172" s="16"/>
      <c r="G172" s="51"/>
      <c r="M172" s="26"/>
      <c r="N172" s="53"/>
      <c r="S172" s="26"/>
      <c r="T172" s="26"/>
      <c r="U172" s="26"/>
      <c r="V172" s="26"/>
      <c r="X172" s="9"/>
    </row>
    <row r="173" spans="4:29" x14ac:dyDescent="0.25">
      <c r="G173" s="51"/>
      <c r="S173" s="28"/>
      <c r="T173" s="28"/>
      <c r="U173" s="28"/>
      <c r="V173" s="28"/>
      <c r="W173" s="13"/>
      <c r="X173" s="9"/>
    </row>
    <row r="174" spans="4:29" x14ac:dyDescent="0.25">
      <c r="G174" s="51"/>
      <c r="S174" s="28"/>
      <c r="T174" s="28"/>
      <c r="U174" s="28"/>
      <c r="V174" s="28"/>
      <c r="W174" s="13"/>
      <c r="X174" s="9"/>
    </row>
    <row r="175" spans="4:29" x14ac:dyDescent="0.25">
      <c r="G175" s="51"/>
      <c r="X175" s="9"/>
    </row>
    <row r="176" spans="4:29" x14ac:dyDescent="0.25">
      <c r="F176" s="16"/>
      <c r="G176" s="51"/>
      <c r="M176" s="26"/>
      <c r="N176" s="53"/>
      <c r="S176" s="26"/>
      <c r="T176" s="26"/>
      <c r="U176" s="26"/>
      <c r="V176" s="26"/>
      <c r="X176" s="9"/>
    </row>
    <row r="177" spans="6:24" x14ac:dyDescent="0.25">
      <c r="F177" s="16"/>
      <c r="G177" s="51"/>
      <c r="M177" s="26"/>
      <c r="N177" s="53"/>
      <c r="S177" s="26"/>
      <c r="T177" s="26"/>
      <c r="U177" s="26"/>
      <c r="V177" s="26"/>
      <c r="X177" s="9"/>
    </row>
    <row r="178" spans="6:24" x14ac:dyDescent="0.25">
      <c r="F178" s="16"/>
      <c r="G178" s="51"/>
      <c r="M178" s="26"/>
      <c r="N178" s="53"/>
      <c r="S178" s="26"/>
      <c r="T178" s="26"/>
      <c r="U178" s="26"/>
      <c r="V178" s="26"/>
      <c r="X178" s="9"/>
    </row>
    <row r="179" spans="6:24" x14ac:dyDescent="0.25">
      <c r="F179" s="16"/>
      <c r="G179" s="51"/>
      <c r="M179" s="26"/>
      <c r="N179" s="53"/>
      <c r="S179" s="26"/>
      <c r="T179" s="26"/>
      <c r="U179" s="26"/>
      <c r="V179" s="26"/>
      <c r="X179" s="9"/>
    </row>
    <row r="180" spans="6:24" x14ac:dyDescent="0.25">
      <c r="G180" s="51"/>
      <c r="S180" s="28"/>
      <c r="T180" s="28"/>
      <c r="U180" s="28"/>
      <c r="V180" s="28"/>
      <c r="W180" s="13"/>
      <c r="X180" s="9"/>
    </row>
    <row r="181" spans="6:24" x14ac:dyDescent="0.25">
      <c r="G181" s="51"/>
      <c r="S181" s="28"/>
      <c r="T181" s="28"/>
      <c r="U181" s="28"/>
      <c r="V181" s="28"/>
      <c r="W181" s="13"/>
      <c r="X181" s="9"/>
    </row>
    <row r="182" spans="6:24" x14ac:dyDescent="0.25">
      <c r="G182" s="51"/>
      <c r="X182" s="9"/>
    </row>
    <row r="183" spans="6:24" x14ac:dyDescent="0.25">
      <c r="F183" s="16"/>
      <c r="G183" s="51"/>
      <c r="M183" s="26"/>
      <c r="N183" s="53"/>
      <c r="S183" s="26"/>
      <c r="T183" s="26"/>
      <c r="U183" s="26"/>
      <c r="V183" s="26"/>
      <c r="X183" s="9"/>
    </row>
    <row r="184" spans="6:24" x14ac:dyDescent="0.25">
      <c r="F184" s="16"/>
      <c r="G184" s="51"/>
      <c r="M184" s="26"/>
      <c r="N184" s="53"/>
      <c r="S184" s="26"/>
      <c r="T184" s="26"/>
      <c r="U184" s="26"/>
      <c r="V184" s="26"/>
      <c r="X184" s="9"/>
    </row>
    <row r="185" spans="6:24" x14ac:dyDescent="0.25">
      <c r="F185" s="16"/>
      <c r="G185" s="51"/>
      <c r="M185" s="26"/>
      <c r="N185" s="53"/>
      <c r="S185" s="26"/>
      <c r="T185" s="26"/>
      <c r="U185" s="26"/>
      <c r="V185" s="26"/>
      <c r="X185" s="9"/>
    </row>
    <row r="186" spans="6:24" x14ac:dyDescent="0.25">
      <c r="F186" s="16"/>
      <c r="G186" s="51"/>
      <c r="M186" s="26"/>
      <c r="N186" s="53"/>
      <c r="S186" s="26"/>
      <c r="T186" s="26"/>
      <c r="U186" s="26"/>
      <c r="V186" s="26"/>
      <c r="X186" s="9"/>
    </row>
    <row r="187" spans="6:24" x14ac:dyDescent="0.25">
      <c r="F187" s="16"/>
      <c r="G187" s="51"/>
      <c r="M187" s="26"/>
      <c r="N187" s="53"/>
      <c r="S187" s="26"/>
      <c r="T187" s="26"/>
      <c r="U187" s="26"/>
      <c r="V187" s="26"/>
      <c r="X187" s="9"/>
    </row>
    <row r="188" spans="6:24" x14ac:dyDescent="0.25">
      <c r="F188" s="16"/>
      <c r="G188" s="51"/>
      <c r="M188" s="26"/>
      <c r="N188" s="53"/>
      <c r="S188" s="26"/>
      <c r="T188" s="26"/>
      <c r="U188" s="26"/>
      <c r="V188" s="26"/>
      <c r="X188" s="9"/>
    </row>
    <row r="189" spans="6:24" x14ac:dyDescent="0.25">
      <c r="F189" s="16"/>
      <c r="G189" s="51"/>
      <c r="M189" s="26"/>
      <c r="N189" s="53"/>
      <c r="S189" s="26"/>
      <c r="T189" s="26"/>
      <c r="U189" s="26"/>
      <c r="V189" s="26"/>
      <c r="X189" s="9"/>
    </row>
    <row r="190" spans="6:24" x14ac:dyDescent="0.25">
      <c r="G190" s="51"/>
      <c r="S190" s="28"/>
      <c r="T190" s="28"/>
      <c r="U190" s="28"/>
      <c r="V190" s="28"/>
      <c r="W190" s="13"/>
      <c r="X190" s="9"/>
    </row>
    <row r="191" spans="6:24" x14ac:dyDescent="0.25">
      <c r="G191" s="51"/>
      <c r="S191" s="28"/>
      <c r="T191" s="28"/>
      <c r="U191" s="28"/>
      <c r="V191" s="28"/>
      <c r="W191" s="13"/>
      <c r="X191" s="9"/>
    </row>
    <row r="192" spans="6:24" x14ac:dyDescent="0.25">
      <c r="G192" s="51"/>
      <c r="X192" s="9"/>
    </row>
    <row r="193" spans="6:24" x14ac:dyDescent="0.25">
      <c r="F193" s="16"/>
      <c r="G193" s="51"/>
      <c r="M193" s="26"/>
      <c r="N193" s="53"/>
      <c r="S193" s="26"/>
      <c r="T193" s="26"/>
      <c r="U193" s="26"/>
      <c r="V193" s="26"/>
      <c r="X193" s="9"/>
    </row>
    <row r="194" spans="6:24" x14ac:dyDescent="0.25">
      <c r="F194" s="16"/>
      <c r="G194" s="51"/>
      <c r="M194" s="26"/>
      <c r="N194" s="53"/>
      <c r="S194" s="26"/>
      <c r="T194" s="26"/>
      <c r="U194" s="26"/>
      <c r="V194" s="26"/>
      <c r="X194" s="9"/>
    </row>
    <row r="195" spans="6:24" x14ac:dyDescent="0.25">
      <c r="F195" s="16"/>
      <c r="G195" s="51"/>
      <c r="M195" s="26"/>
      <c r="N195" s="53"/>
      <c r="S195" s="26"/>
      <c r="T195" s="26"/>
      <c r="U195" s="26"/>
      <c r="V195" s="26"/>
      <c r="X195" s="9"/>
    </row>
    <row r="196" spans="6:24" x14ac:dyDescent="0.25">
      <c r="F196" s="16"/>
      <c r="G196" s="51"/>
      <c r="M196" s="26"/>
      <c r="N196" s="53"/>
      <c r="S196" s="26"/>
      <c r="T196" s="26"/>
      <c r="U196" s="26"/>
      <c r="V196" s="26"/>
      <c r="X196" s="9"/>
    </row>
    <row r="197" spans="6:24" x14ac:dyDescent="0.25">
      <c r="F197" s="16"/>
      <c r="G197" s="51"/>
      <c r="M197" s="26"/>
      <c r="N197" s="53"/>
      <c r="S197" s="26"/>
      <c r="T197" s="26"/>
      <c r="U197" s="26"/>
      <c r="V197" s="26"/>
      <c r="X197" s="9"/>
    </row>
    <row r="198" spans="6:24" x14ac:dyDescent="0.25">
      <c r="F198" s="16"/>
      <c r="G198" s="51"/>
      <c r="M198" s="26"/>
      <c r="N198" s="53"/>
      <c r="S198" s="26"/>
      <c r="T198" s="26"/>
      <c r="U198" s="26"/>
      <c r="V198" s="26"/>
      <c r="X198" s="9"/>
    </row>
    <row r="199" spans="6:24" x14ac:dyDescent="0.25">
      <c r="F199" s="16"/>
      <c r="G199" s="51"/>
      <c r="M199" s="26"/>
      <c r="N199" s="53"/>
      <c r="S199" s="26"/>
      <c r="T199" s="26"/>
      <c r="U199" s="26"/>
      <c r="V199" s="26"/>
      <c r="X199" s="9"/>
    </row>
    <row r="200" spans="6:24" x14ac:dyDescent="0.25">
      <c r="G200" s="51"/>
      <c r="S200" s="28"/>
      <c r="T200" s="28"/>
      <c r="U200" s="28"/>
      <c r="V200" s="28"/>
      <c r="W200" s="13"/>
      <c r="X200" s="9"/>
    </row>
    <row r="201" spans="6:24" x14ac:dyDescent="0.25">
      <c r="G201" s="51"/>
      <c r="S201" s="28"/>
      <c r="T201" s="28"/>
      <c r="U201" s="28"/>
      <c r="V201" s="28"/>
      <c r="W201" s="13"/>
      <c r="X201" s="9"/>
    </row>
    <row r="202" spans="6:24" x14ac:dyDescent="0.25">
      <c r="G202" s="51"/>
      <c r="X202" s="9"/>
    </row>
    <row r="203" spans="6:24" x14ac:dyDescent="0.25">
      <c r="F203" s="16"/>
      <c r="G203" s="51"/>
      <c r="M203" s="26"/>
      <c r="N203" s="53"/>
      <c r="S203" s="26"/>
      <c r="T203" s="26"/>
      <c r="U203" s="26"/>
      <c r="V203" s="26"/>
      <c r="X203" s="9"/>
    </row>
    <row r="204" spans="6:24" x14ac:dyDescent="0.25">
      <c r="F204" s="16"/>
      <c r="G204" s="51"/>
      <c r="M204" s="26"/>
      <c r="N204" s="53"/>
      <c r="S204" s="26"/>
      <c r="T204" s="26"/>
      <c r="U204" s="26"/>
      <c r="V204" s="26"/>
      <c r="X204" s="9"/>
    </row>
    <row r="205" spans="6:24" x14ac:dyDescent="0.25">
      <c r="F205" s="16"/>
      <c r="G205" s="51"/>
      <c r="M205" s="26"/>
      <c r="N205" s="53"/>
      <c r="S205" s="26"/>
      <c r="T205" s="26"/>
      <c r="U205" s="26"/>
      <c r="V205" s="26"/>
      <c r="X205" s="9"/>
    </row>
    <row r="206" spans="6:24" x14ac:dyDescent="0.25">
      <c r="F206" s="16"/>
      <c r="G206" s="51"/>
      <c r="M206" s="26"/>
      <c r="N206" s="53"/>
      <c r="S206" s="26"/>
      <c r="T206" s="26"/>
      <c r="U206" s="26"/>
      <c r="V206" s="26"/>
      <c r="X206" s="9"/>
    </row>
    <row r="207" spans="6:24" x14ac:dyDescent="0.25">
      <c r="F207" s="16"/>
      <c r="G207" s="51"/>
      <c r="M207" s="26"/>
      <c r="N207" s="53"/>
      <c r="S207" s="26"/>
      <c r="T207" s="26"/>
      <c r="U207" s="26"/>
      <c r="V207" s="26"/>
      <c r="X207" s="9"/>
    </row>
    <row r="208" spans="6:24" x14ac:dyDescent="0.25">
      <c r="F208" s="16"/>
      <c r="G208" s="51"/>
      <c r="M208" s="26"/>
      <c r="N208" s="53"/>
      <c r="S208" s="26"/>
      <c r="T208" s="26"/>
      <c r="U208" s="26"/>
      <c r="V208" s="26"/>
      <c r="X208" s="9"/>
    </row>
    <row r="209" spans="5:24" x14ac:dyDescent="0.25">
      <c r="F209" s="16"/>
      <c r="G209" s="51"/>
      <c r="M209" s="26"/>
      <c r="N209" s="53"/>
      <c r="S209" s="26"/>
      <c r="T209" s="26"/>
      <c r="U209" s="26"/>
      <c r="V209" s="26"/>
      <c r="X209" s="9"/>
    </row>
    <row r="210" spans="5:24" x14ac:dyDescent="0.25">
      <c r="S210" s="28"/>
      <c r="T210" s="28"/>
      <c r="U210" s="28"/>
      <c r="V210" s="28"/>
      <c r="W210" s="13"/>
      <c r="X210" s="9"/>
    </row>
    <row r="211" spans="5:24" x14ac:dyDescent="0.25">
      <c r="S211" s="28"/>
      <c r="T211" s="28"/>
      <c r="U211" s="28"/>
      <c r="V211" s="28"/>
      <c r="W211" s="13"/>
      <c r="X211" s="9"/>
    </row>
    <row r="212" spans="5:24" x14ac:dyDescent="0.25">
      <c r="E212" s="1"/>
      <c r="H212" s="1"/>
      <c r="X212" s="1"/>
    </row>
    <row r="213" spans="5:24" x14ac:dyDescent="0.25">
      <c r="E213" s="1"/>
      <c r="H213" s="1"/>
      <c r="X213" s="1"/>
    </row>
    <row r="214" spans="5:24" x14ac:dyDescent="0.25">
      <c r="E214" s="1"/>
      <c r="H214" s="1"/>
      <c r="X214" s="1"/>
    </row>
    <row r="215" spans="5:24" x14ac:dyDescent="0.25">
      <c r="X215" s="9"/>
    </row>
  </sheetData>
  <conditionalFormatting sqref="D127:D133 D137:D143 D147:D153 D157:D163 D176:D179 D183:D189 D193:D199 D203:D1048576 D166:D172 D68:D72 D76:D80 D98:D102 D106:D110 D31 D57:D59 D66 D86:D88 D96 D116:D118 D12 D23:D25 D51 D82 D90:D92 D112 D120:D123 D38:D39 D47:D49 D2 D16 D20:D21 D33:D34 D43 D4:D5 D61:D62 D7:D10">
    <cfRule type="cellIs" dxfId="85" priority="260" operator="equal">
      <formula>69090</formula>
    </cfRule>
  </conditionalFormatting>
  <conditionalFormatting sqref="Q118:Q119 O38:O39 O68:O72 O76:O82 O86:O92 O108:O112 O119:O122 O47:O51 O34 O43 O4:O5 O57:O62 O7:O12">
    <cfRule type="cellIs" dxfId="84" priority="259" operator="lessThan">
      <formula>0</formula>
    </cfRule>
  </conditionalFormatting>
  <conditionalFormatting sqref="D11 D22 D32 D50 D60 D67 D81 D89 D97 D111 D119">
    <cfRule type="cellIs" dxfId="83" priority="257" operator="equal">
      <formula>69090</formula>
    </cfRule>
  </conditionalFormatting>
  <conditionalFormatting sqref="D124:D126">
    <cfRule type="cellIs" dxfId="81" priority="252" operator="equal">
      <formula>69090</formula>
    </cfRule>
  </conditionalFormatting>
  <conditionalFormatting sqref="D134:D136">
    <cfRule type="cellIs" dxfId="80" priority="251" operator="equal">
      <formula>69090</formula>
    </cfRule>
  </conditionalFormatting>
  <conditionalFormatting sqref="D144:D146">
    <cfRule type="cellIs" dxfId="79" priority="250" operator="equal">
      <formula>69090</formula>
    </cfRule>
  </conditionalFormatting>
  <conditionalFormatting sqref="D154:D156">
    <cfRule type="cellIs" dxfId="78" priority="249" operator="equal">
      <formula>69090</formula>
    </cfRule>
  </conditionalFormatting>
  <conditionalFormatting sqref="D164:D165">
    <cfRule type="cellIs" dxfId="77" priority="248" operator="equal">
      <formula>69090</formula>
    </cfRule>
  </conditionalFormatting>
  <conditionalFormatting sqref="D173:D175">
    <cfRule type="cellIs" dxfId="76" priority="247" operator="equal">
      <formula>69090</formula>
    </cfRule>
  </conditionalFormatting>
  <conditionalFormatting sqref="D190:D192">
    <cfRule type="cellIs" dxfId="75" priority="246" operator="equal">
      <formula>69090</formula>
    </cfRule>
  </conditionalFormatting>
  <conditionalFormatting sqref="D200:D202">
    <cfRule type="cellIs" dxfId="74" priority="245" operator="equal">
      <formula>69090</formula>
    </cfRule>
  </conditionalFormatting>
  <conditionalFormatting sqref="D180:D182">
    <cfRule type="cellIs" dxfId="73" priority="244" operator="equal">
      <formula>69090</formula>
    </cfRule>
  </conditionalFormatting>
  <conditionalFormatting sqref="O106 O116:O117">
    <cfRule type="cellIs" dxfId="72" priority="242" operator="lessThan">
      <formula>0</formula>
    </cfRule>
  </conditionalFormatting>
  <conditionalFormatting sqref="O33 O31 O66">
    <cfRule type="cellIs" dxfId="71" priority="241" operator="lessThan">
      <formula>0</formula>
    </cfRule>
  </conditionalFormatting>
  <conditionalFormatting sqref="O21:O25 O16">
    <cfRule type="cellIs" dxfId="70" priority="240" operator="lessThan">
      <formula>0</formula>
    </cfRule>
  </conditionalFormatting>
  <conditionalFormatting sqref="O32">
    <cfRule type="cellIs" dxfId="68" priority="234" operator="lessThan">
      <formula>0</formula>
    </cfRule>
  </conditionalFormatting>
  <conditionalFormatting sqref="O67">
    <cfRule type="cellIs" dxfId="67" priority="232" operator="lessThan">
      <formula>0</formula>
    </cfRule>
  </conditionalFormatting>
  <conditionalFormatting sqref="O96:O102">
    <cfRule type="cellIs" dxfId="66" priority="231" operator="lessThan">
      <formula>0</formula>
    </cfRule>
  </conditionalFormatting>
  <conditionalFormatting sqref="O107">
    <cfRule type="cellIs" dxfId="65" priority="230" operator="lessThan">
      <formula>0</formula>
    </cfRule>
  </conditionalFormatting>
  <conditionalFormatting sqref="O118">
    <cfRule type="cellIs" dxfId="64" priority="229" operator="lessThan">
      <formula>0</formula>
    </cfRule>
  </conditionalFormatting>
  <conditionalFormatting sqref="O14:O15">
    <cfRule type="cellIs" dxfId="53" priority="163" operator="lessThan">
      <formula>0</formula>
    </cfRule>
  </conditionalFormatting>
  <conditionalFormatting sqref="O29:O30">
    <cfRule type="cellIs" dxfId="52" priority="155" operator="lessThan">
      <formula>0</formula>
    </cfRule>
  </conditionalFormatting>
  <conditionalFormatting sqref="O41:O42">
    <cfRule type="cellIs" dxfId="51" priority="147" operator="lessThan">
      <formula>0</formula>
    </cfRule>
  </conditionalFormatting>
  <conditionalFormatting sqref="D13">
    <cfRule type="cellIs" dxfId="50" priority="166" operator="equal">
      <formula>69090</formula>
    </cfRule>
  </conditionalFormatting>
  <conditionalFormatting sqref="O13">
    <cfRule type="cellIs" dxfId="49" priority="165" operator="lessThan">
      <formula>0</formula>
    </cfRule>
  </conditionalFormatting>
  <conditionalFormatting sqref="D14:D15">
    <cfRule type="cellIs" dxfId="48" priority="164" operator="equal">
      <formula>69090</formula>
    </cfRule>
  </conditionalFormatting>
  <conditionalFormatting sqref="O6 O56">
    <cfRule type="cellIs" dxfId="47" priority="139" operator="lessThan">
      <formula>0</formula>
    </cfRule>
  </conditionalFormatting>
  <conditionalFormatting sqref="D3">
    <cfRule type="cellIs" dxfId="46" priority="158" operator="equal">
      <formula>69090</formula>
    </cfRule>
  </conditionalFormatting>
  <conditionalFormatting sqref="O3">
    <cfRule type="cellIs" dxfId="45" priority="157" operator="lessThan">
      <formula>0</formula>
    </cfRule>
  </conditionalFormatting>
  <conditionalFormatting sqref="D29:D30">
    <cfRule type="cellIs" dxfId="44" priority="156" operator="equal">
      <formula>69090</formula>
    </cfRule>
  </conditionalFormatting>
  <conditionalFormatting sqref="O64:O65">
    <cfRule type="cellIs" dxfId="43" priority="131" operator="lessThan">
      <formula>0</formula>
    </cfRule>
  </conditionalFormatting>
  <conditionalFormatting sqref="D40">
    <cfRule type="cellIs" dxfId="42" priority="150" operator="equal">
      <formula>69090</formula>
    </cfRule>
  </conditionalFormatting>
  <conditionalFormatting sqref="O40">
    <cfRule type="cellIs" dxfId="41" priority="149" operator="lessThan">
      <formula>0</formula>
    </cfRule>
  </conditionalFormatting>
  <conditionalFormatting sqref="D41:D42">
    <cfRule type="cellIs" dxfId="40" priority="148" operator="equal">
      <formula>69090</formula>
    </cfRule>
  </conditionalFormatting>
  <conditionalFormatting sqref="O74:O75">
    <cfRule type="cellIs" dxfId="38" priority="123" operator="lessThan">
      <formula>0</formula>
    </cfRule>
  </conditionalFormatting>
  <conditionalFormatting sqref="D52">
    <cfRule type="cellIs" dxfId="37" priority="142" operator="equal">
      <formula>69090</formula>
    </cfRule>
  </conditionalFormatting>
  <conditionalFormatting sqref="O52">
    <cfRule type="cellIs" dxfId="36" priority="141" operator="lessThan">
      <formula>0</formula>
    </cfRule>
  </conditionalFormatting>
  <conditionalFormatting sqref="D6 D56">
    <cfRule type="cellIs" dxfId="35" priority="140" operator="equal">
      <formula>69090</formula>
    </cfRule>
  </conditionalFormatting>
  <conditionalFormatting sqref="O84:O85">
    <cfRule type="cellIs" dxfId="33" priority="115" operator="lessThan">
      <formula>0</formula>
    </cfRule>
  </conditionalFormatting>
  <conditionalFormatting sqref="D63">
    <cfRule type="cellIs" dxfId="32" priority="134" operator="equal">
      <formula>69090</formula>
    </cfRule>
  </conditionalFormatting>
  <conditionalFormatting sqref="O63">
    <cfRule type="cellIs" dxfId="31" priority="133" operator="lessThan">
      <formula>0</formula>
    </cfRule>
  </conditionalFormatting>
  <conditionalFormatting sqref="D64:D65">
    <cfRule type="cellIs" dxfId="30" priority="132" operator="equal">
      <formula>69090</formula>
    </cfRule>
  </conditionalFormatting>
  <conditionalFormatting sqref="O94:O95">
    <cfRule type="cellIs" dxfId="28" priority="107" operator="lessThan">
      <formula>0</formula>
    </cfRule>
  </conditionalFormatting>
  <conditionalFormatting sqref="D73">
    <cfRule type="cellIs" dxfId="27" priority="126" operator="equal">
      <formula>69090</formula>
    </cfRule>
  </conditionalFormatting>
  <conditionalFormatting sqref="O73">
    <cfRule type="cellIs" dxfId="26" priority="125" operator="lessThan">
      <formula>0</formula>
    </cfRule>
  </conditionalFormatting>
  <conditionalFormatting sqref="D74:D75">
    <cfRule type="cellIs" dxfId="25" priority="124" operator="equal">
      <formula>69090</formula>
    </cfRule>
  </conditionalFormatting>
  <conditionalFormatting sqref="O104:O105">
    <cfRule type="cellIs" dxfId="23" priority="99" operator="lessThan">
      <formula>0</formula>
    </cfRule>
  </conditionalFormatting>
  <conditionalFormatting sqref="D83">
    <cfRule type="cellIs" dxfId="22" priority="118" operator="equal">
      <formula>69090</formula>
    </cfRule>
  </conditionalFormatting>
  <conditionalFormatting sqref="O83">
    <cfRule type="cellIs" dxfId="21" priority="117" operator="lessThan">
      <formula>0</formula>
    </cfRule>
  </conditionalFormatting>
  <conditionalFormatting sqref="D84:D85">
    <cfRule type="cellIs" dxfId="20" priority="116" operator="equal">
      <formula>69090</formula>
    </cfRule>
  </conditionalFormatting>
  <conditionalFormatting sqref="O114:O115">
    <cfRule type="cellIs" dxfId="19" priority="91" operator="lessThan">
      <formula>0</formula>
    </cfRule>
  </conditionalFormatting>
  <conditionalFormatting sqref="D93">
    <cfRule type="cellIs" dxfId="18" priority="110" operator="equal">
      <formula>69090</formula>
    </cfRule>
  </conditionalFormatting>
  <conditionalFormatting sqref="O93">
    <cfRule type="cellIs" dxfId="17" priority="109" operator="lessThan">
      <formula>0</formula>
    </cfRule>
  </conditionalFormatting>
  <conditionalFormatting sqref="D94:D95">
    <cfRule type="cellIs" dxfId="16" priority="108" operator="equal">
      <formula>69090</formula>
    </cfRule>
  </conditionalFormatting>
  <conditionalFormatting sqref="D103">
    <cfRule type="cellIs" dxfId="15" priority="102" operator="equal">
      <formula>69090</formula>
    </cfRule>
  </conditionalFormatting>
  <conditionalFormatting sqref="O103">
    <cfRule type="cellIs" dxfId="14" priority="101" operator="lessThan">
      <formula>0</formula>
    </cfRule>
  </conditionalFormatting>
  <conditionalFormatting sqref="D104:D105">
    <cfRule type="cellIs" dxfId="13" priority="100" operator="equal">
      <formula>69090</formula>
    </cfRule>
  </conditionalFormatting>
  <conditionalFormatting sqref="D113">
    <cfRule type="cellIs" dxfId="12" priority="94" operator="equal">
      <formula>69090</formula>
    </cfRule>
  </conditionalFormatting>
  <conditionalFormatting sqref="O113">
    <cfRule type="cellIs" dxfId="11" priority="93" operator="lessThan">
      <formula>0</formula>
    </cfRule>
  </conditionalFormatting>
  <conditionalFormatting sqref="D114:D115">
    <cfRule type="cellIs" dxfId="10" priority="92" operator="equal">
      <formula>69090</formula>
    </cfRule>
  </conditionalFormatting>
  <conditionalFormatting sqref="D17:D19">
    <cfRule type="cellIs" dxfId="9" priority="10" operator="equal">
      <formula>69090</formula>
    </cfRule>
  </conditionalFormatting>
  <conditionalFormatting sqref="O17:O19">
    <cfRule type="cellIs" dxfId="8" priority="9" operator="lessThan">
      <formula>0</formula>
    </cfRule>
  </conditionalFormatting>
  <conditionalFormatting sqref="D26:D28">
    <cfRule type="cellIs" dxfId="7" priority="8" operator="equal">
      <formula>69090</formula>
    </cfRule>
  </conditionalFormatting>
  <conditionalFormatting sqref="O26:O28">
    <cfRule type="cellIs" dxfId="6" priority="7" operator="lessThan">
      <formula>0</formula>
    </cfRule>
  </conditionalFormatting>
  <conditionalFormatting sqref="D35:D37">
    <cfRule type="cellIs" dxfId="5" priority="6" operator="equal">
      <formula>69090</formula>
    </cfRule>
  </conditionalFormatting>
  <conditionalFormatting sqref="O35:O37">
    <cfRule type="cellIs" dxfId="4" priority="5" operator="lessThan">
      <formula>0</formula>
    </cfRule>
  </conditionalFormatting>
  <conditionalFormatting sqref="D44:D46">
    <cfRule type="cellIs" dxfId="3" priority="4" operator="equal">
      <formula>69090</formula>
    </cfRule>
  </conditionalFormatting>
  <conditionalFormatting sqref="O44:O46">
    <cfRule type="cellIs" dxfId="2" priority="3" operator="lessThan">
      <formula>0</formula>
    </cfRule>
  </conditionalFormatting>
  <conditionalFormatting sqref="D53:D55">
    <cfRule type="cellIs" dxfId="1" priority="2" operator="equal">
      <formula>69090</formula>
    </cfRule>
  </conditionalFormatting>
  <conditionalFormatting sqref="O53:O5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COMPLETE DATA</vt:lpstr>
    </vt:vector>
  </TitlesOfParts>
  <Company>U. S. 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Vindiola, Beatriz - FS, Riverside, CA</dc:creator>
  <cp:lastModifiedBy>stephanie.connor</cp:lastModifiedBy>
  <cp:lastPrinted>2019-03-25T17:57:33Z</cp:lastPrinted>
  <dcterms:created xsi:type="dcterms:W3CDTF">2018-10-08T23:05:23Z</dcterms:created>
  <dcterms:modified xsi:type="dcterms:W3CDTF">2020-09-24T19:30:51Z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2020-09-24T19:30:16Z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37f74b34-716d-4bc8-a363-0000fb0c4f6f</vt:lpwstr>
  </property>
  <property fmtid="{D5CDD505-2E9C-101B-9397-08002B2CF9AE}" pid="8" name="MSIP_Label_abf2ea38-542c-4b75-bd7d-582ec36a519f_ContentBits">
    <vt:lpwstr>2</vt:lpwstr>
  </property>
</Properties>
</file>