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yle\OSM Dataset Upload\REPS Periphyton Productivity Experiment Respirometers\"/>
    </mc:Choice>
  </mc:AlternateContent>
  <xr:revisionPtr revIDLastSave="0" documentId="13_ncr:1_{484F085D-DB14-4F12-BB3A-EFCC17EA8EAF}" xr6:coauthVersionLast="46" xr6:coauthVersionMax="46" xr10:uidLastSave="{00000000-0000-0000-0000-000000000000}"/>
  <bookViews>
    <workbookView xWindow="-108" yWindow="-108" windowWidth="23256" windowHeight="12576" activeTab="1" xr2:uid="{02F11515-B157-45DB-A8A4-8718AAB8BB2D}"/>
  </bookViews>
  <sheets>
    <sheet name="Notes" sheetId="2" r:id="rId1"/>
    <sheet name="Rock Periphton Scrap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9" i="1" l="1"/>
  <c r="H19" i="1"/>
  <c r="O18" i="1"/>
  <c r="H18" i="1"/>
  <c r="O17" i="1"/>
  <c r="H17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  <c r="H9" i="1"/>
  <c r="O8" i="1"/>
  <c r="H8" i="1"/>
  <c r="O7" i="1"/>
  <c r="H7" i="1"/>
  <c r="O6" i="1"/>
  <c r="H6" i="1"/>
  <c r="H5" i="1"/>
  <c r="O4" i="1"/>
  <c r="H4" i="1"/>
  <c r="O3" i="1"/>
  <c r="H3" i="1"/>
  <c r="O2" i="1"/>
  <c r="H2" i="1"/>
</calcChain>
</file>

<file path=xl/sharedStrings.xml><?xml version="1.0" encoding="utf-8"?>
<sst xmlns="http://schemas.openxmlformats.org/spreadsheetml/2006/main" count="92" uniqueCount="54">
  <si>
    <t>DATE</t>
  </si>
  <si>
    <t>Site ID</t>
  </si>
  <si>
    <t>STOCK VOL.(ml)</t>
  </si>
  <si>
    <t>Extract Vol. (ml)</t>
  </si>
  <si>
    <t>Chla sample vol (ml)</t>
  </si>
  <si>
    <t>D.F.</t>
  </si>
  <si>
    <t>READING (ug/L)</t>
  </si>
  <si>
    <t>CHL-A (G/M2)</t>
  </si>
  <si>
    <t>Comments/Set</t>
  </si>
  <si>
    <t>Light/ Dark</t>
  </si>
  <si>
    <t>Number</t>
  </si>
  <si>
    <t>AFDM To Filter Vol (ml)</t>
  </si>
  <si>
    <t>Weight After 105° Dry (G)</t>
  </si>
  <si>
    <t>Weight After 550° Ash (G)</t>
  </si>
  <si>
    <t>AFDM          (G/M2)</t>
  </si>
  <si>
    <t>AFDM Tray</t>
  </si>
  <si>
    <t>EL3</t>
  </si>
  <si>
    <t>Dark</t>
  </si>
  <si>
    <t>Light</t>
  </si>
  <si>
    <t>Chl-a (g/m2) = ((Ca* v) * V1 / V2 / a) * DF * 0.00001</t>
  </si>
  <si>
    <t>na?</t>
  </si>
  <si>
    <t>Ca – Reading from the Fluorometer and standard curve equation (µg/liter)</t>
  </si>
  <si>
    <t>v – Extract volume (mL)</t>
  </si>
  <si>
    <t>V1 – Stock solution volume (mL)</t>
  </si>
  <si>
    <t>EL2</t>
  </si>
  <si>
    <t>V2 – Sample volume (mL)</t>
  </si>
  <si>
    <t>a – Surface area of rock from which sample was taken (cm2)</t>
  </si>
  <si>
    <t>DF – Dilution factor</t>
  </si>
  <si>
    <t>AFDM (g/m2) = (Dry mass – Ash mass) * (V1 / V2(filtered vol)) / a * 10000</t>
  </si>
  <si>
    <t>EL1</t>
  </si>
  <si>
    <t>NA</t>
  </si>
  <si>
    <t>Flag</t>
  </si>
  <si>
    <t>E</t>
  </si>
  <si>
    <t>Flags</t>
  </si>
  <si>
    <t>Not Available / not measured</t>
  </si>
  <si>
    <t>Error / impossible value</t>
  </si>
  <si>
    <t>2012 Site Name</t>
  </si>
  <si>
    <t>2013 Site Name</t>
  </si>
  <si>
    <t>Latitude</t>
  </si>
  <si>
    <t>Longitude</t>
  </si>
  <si>
    <t>ELLS RIFF 4</t>
  </si>
  <si>
    <t>ELLS RIFF 2</t>
  </si>
  <si>
    <t>ELLS RIFF 5</t>
  </si>
  <si>
    <t>ELLS RIFF 9</t>
  </si>
  <si>
    <t>EL4</t>
  </si>
  <si>
    <t>STB RIFF 1</t>
  </si>
  <si>
    <t>ST1</t>
  </si>
  <si>
    <t>STB WSC</t>
  </si>
  <si>
    <t>ST2</t>
  </si>
  <si>
    <t>STB RIFF 7</t>
  </si>
  <si>
    <t>ST3B</t>
  </si>
  <si>
    <t>STB RIFF 10</t>
  </si>
  <si>
    <t>ST4</t>
  </si>
  <si>
    <t>REPS Site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</si>
</sst>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D34B-CEA5-477B-BA0E-24C607C64D60}">
  <dimension ref="A1:D25"/>
  <sheetViews>
    <sheetView workbookViewId="0">
      <selection activeCell="F17" sqref="F17"/>
    </sheetView>
  </sheetViews>
  <sheetFormatPr defaultRowHeight="14.4" x14ac:dyDescent="0.3"/>
  <cols>
    <col min="1" max="1" width="15.109375" customWidth="1"/>
    <col min="2" max="2" width="15.44140625" customWidth="1"/>
    <col min="3" max="3" width="9.5546875" bestFit="1" customWidth="1"/>
    <col min="4" max="4" width="11.21875" bestFit="1" customWidth="1"/>
  </cols>
  <sheetData>
    <row r="1" spans="1:2" x14ac:dyDescent="0.3">
      <c r="A1" t="s">
        <v>19</v>
      </c>
    </row>
    <row r="3" spans="1:2" x14ac:dyDescent="0.3">
      <c r="A3" t="s">
        <v>21</v>
      </c>
    </row>
    <row r="4" spans="1:2" x14ac:dyDescent="0.3">
      <c r="A4" t="s">
        <v>22</v>
      </c>
    </row>
    <row r="5" spans="1:2" x14ac:dyDescent="0.3">
      <c r="A5" t="s">
        <v>23</v>
      </c>
    </row>
    <row r="6" spans="1:2" x14ac:dyDescent="0.3">
      <c r="A6" t="s">
        <v>25</v>
      </c>
    </row>
    <row r="7" spans="1:2" x14ac:dyDescent="0.3">
      <c r="A7" t="s">
        <v>26</v>
      </c>
    </row>
    <row r="8" spans="1:2" x14ac:dyDescent="0.3">
      <c r="A8" t="s">
        <v>27</v>
      </c>
    </row>
    <row r="10" spans="1:2" x14ac:dyDescent="0.3">
      <c r="A10" t="s">
        <v>28</v>
      </c>
    </row>
    <row r="12" spans="1:2" x14ac:dyDescent="0.3">
      <c r="A12" t="s">
        <v>33</v>
      </c>
    </row>
    <row r="13" spans="1:2" x14ac:dyDescent="0.3">
      <c r="A13" t="s">
        <v>30</v>
      </c>
      <c r="B13" t="s">
        <v>34</v>
      </c>
    </row>
    <row r="14" spans="1:2" x14ac:dyDescent="0.3">
      <c r="A14" t="s">
        <v>32</v>
      </c>
      <c r="B14" t="s">
        <v>35</v>
      </c>
    </row>
    <row r="16" spans="1:2" x14ac:dyDescent="0.3">
      <c r="A16" t="s">
        <v>53</v>
      </c>
    </row>
    <row r="17" spans="1:4" x14ac:dyDescent="0.3">
      <c r="A17" t="s">
        <v>36</v>
      </c>
      <c r="B17" t="s">
        <v>37</v>
      </c>
      <c r="C17" t="s">
        <v>38</v>
      </c>
      <c r="D17" t="s">
        <v>39</v>
      </c>
    </row>
    <row r="18" spans="1:4" x14ac:dyDescent="0.3">
      <c r="A18" t="s">
        <v>40</v>
      </c>
      <c r="B18" t="s">
        <v>29</v>
      </c>
      <c r="C18" s="12">
        <v>57.24456</v>
      </c>
      <c r="D18" s="12">
        <v>-111.7047</v>
      </c>
    </row>
    <row r="19" spans="1:4" x14ac:dyDescent="0.3">
      <c r="A19" t="s">
        <v>41</v>
      </c>
      <c r="B19" t="s">
        <v>24</v>
      </c>
      <c r="C19" s="12">
        <v>57.280670000000001</v>
      </c>
      <c r="D19" s="12">
        <v>-111.73656</v>
      </c>
    </row>
    <row r="20" spans="1:4" x14ac:dyDescent="0.3">
      <c r="A20" t="s">
        <v>42</v>
      </c>
      <c r="B20" t="s">
        <v>16</v>
      </c>
      <c r="C20" s="12">
        <v>57.227699999999999</v>
      </c>
      <c r="D20" s="12">
        <v>-111.95911</v>
      </c>
    </row>
    <row r="21" spans="1:4" x14ac:dyDescent="0.3">
      <c r="A21" t="s">
        <v>43</v>
      </c>
      <c r="B21" t="s">
        <v>44</v>
      </c>
      <c r="C21" s="12">
        <v>57.15128</v>
      </c>
      <c r="D21" s="12">
        <v>-112.1735</v>
      </c>
    </row>
    <row r="22" spans="1:4" x14ac:dyDescent="0.3">
      <c r="A22" t="s">
        <v>45</v>
      </c>
      <c r="B22" t="s">
        <v>46</v>
      </c>
      <c r="C22" s="12">
        <v>57.023180000000004</v>
      </c>
      <c r="D22" s="12">
        <v>-111.47572</v>
      </c>
    </row>
    <row r="23" spans="1:4" x14ac:dyDescent="0.3">
      <c r="A23" t="s">
        <v>47</v>
      </c>
      <c r="B23" t="s">
        <v>48</v>
      </c>
      <c r="C23" s="12">
        <v>56.999450000000003</v>
      </c>
      <c r="D23" s="12">
        <v>-111.40658000000001</v>
      </c>
    </row>
    <row r="24" spans="1:4" x14ac:dyDescent="0.3">
      <c r="A24" t="s">
        <v>49</v>
      </c>
      <c r="B24" t="s">
        <v>50</v>
      </c>
      <c r="C24" s="12">
        <v>56.979529999999997</v>
      </c>
      <c r="D24" s="12">
        <v>-111.29864999999999</v>
      </c>
    </row>
    <row r="25" spans="1:4" x14ac:dyDescent="0.3">
      <c r="A25" t="s">
        <v>51</v>
      </c>
      <c r="B25" t="s">
        <v>52</v>
      </c>
      <c r="C25" s="12">
        <v>56.868810000000003</v>
      </c>
      <c r="D25" s="12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E45C-7241-4720-B18B-DFF52351CD24}">
  <dimension ref="A1:Q28"/>
  <sheetViews>
    <sheetView tabSelected="1" workbookViewId="0">
      <selection activeCell="S12" sqref="S12"/>
    </sheetView>
  </sheetViews>
  <sheetFormatPr defaultRowHeight="14.4" x14ac:dyDescent="0.3"/>
  <cols>
    <col min="1" max="1" width="11.88671875" customWidth="1"/>
    <col min="2" max="2" width="7.88671875" customWidth="1"/>
    <col min="3" max="4" width="10.6640625" customWidth="1"/>
    <col min="5" max="5" width="10.109375" customWidth="1"/>
    <col min="6" max="6" width="11.33203125" customWidth="1"/>
    <col min="7" max="7" width="9.88671875" customWidth="1"/>
    <col min="8" max="8" width="16.109375" customWidth="1"/>
    <col min="9" max="9" width="11.109375" customWidth="1"/>
    <col min="10" max="10" width="8.5546875" customWidth="1"/>
    <col min="11" max="12" width="9.6640625" customWidth="1"/>
    <col min="13" max="13" width="10" customWidth="1"/>
    <col min="14" max="14" width="9.33203125" customWidth="1"/>
  </cols>
  <sheetData>
    <row r="1" spans="1:17" s="11" customFormat="1" ht="40.799999999999997" customHeight="1" x14ac:dyDescent="0.3">
      <c r="A1" s="13" t="s">
        <v>0</v>
      </c>
      <c r="B1" s="13" t="s">
        <v>1</v>
      </c>
      <c r="C1" s="14" t="s">
        <v>2</v>
      </c>
      <c r="D1" s="15" t="s">
        <v>3</v>
      </c>
      <c r="E1" s="15" t="s">
        <v>4</v>
      </c>
      <c r="F1" s="14" t="s">
        <v>5</v>
      </c>
      <c r="G1" s="14" t="s">
        <v>6</v>
      </c>
      <c r="H1" s="16" t="s">
        <v>7</v>
      </c>
      <c r="I1" s="17" t="s">
        <v>8</v>
      </c>
      <c r="J1" s="18" t="s">
        <v>9</v>
      </c>
      <c r="K1" s="18" t="s">
        <v>10</v>
      </c>
      <c r="L1" s="19" t="s">
        <v>11</v>
      </c>
      <c r="M1" s="20" t="s">
        <v>12</v>
      </c>
      <c r="N1" s="20" t="s">
        <v>13</v>
      </c>
      <c r="O1" s="20" t="s">
        <v>14</v>
      </c>
      <c r="P1" s="21" t="s">
        <v>31</v>
      </c>
      <c r="Q1" s="22" t="s">
        <v>15</v>
      </c>
    </row>
    <row r="2" spans="1:17" x14ac:dyDescent="0.3">
      <c r="A2" s="1">
        <v>41546</v>
      </c>
      <c r="B2" s="2" t="s">
        <v>16</v>
      </c>
      <c r="C2" s="2">
        <v>200</v>
      </c>
      <c r="D2" s="2">
        <v>9.5</v>
      </c>
      <c r="E2" s="2">
        <v>10</v>
      </c>
      <c r="F2" s="2">
        <v>1</v>
      </c>
      <c r="G2" s="2">
        <v>116</v>
      </c>
      <c r="H2" s="2">
        <f>((G2*D2)*C2/E2/13.2)*F2*0.00001</f>
        <v>1.66969696969697E-2</v>
      </c>
      <c r="I2" s="3">
        <v>1</v>
      </c>
      <c r="J2" s="3" t="s">
        <v>17</v>
      </c>
      <c r="K2" s="3">
        <v>18</v>
      </c>
      <c r="L2" s="2">
        <v>50</v>
      </c>
      <c r="M2" s="2">
        <v>0.32500000000000001</v>
      </c>
      <c r="N2" s="2">
        <v>0.2999</v>
      </c>
      <c r="O2" s="2">
        <f>(M2-N2)*(C2/L2)/13.2*10000</f>
        <v>76.060606060606105</v>
      </c>
      <c r="P2" s="2"/>
      <c r="Q2" s="4">
        <v>1</v>
      </c>
    </row>
    <row r="3" spans="1:17" x14ac:dyDescent="0.3">
      <c r="A3" s="1">
        <v>41546</v>
      </c>
      <c r="B3" s="2" t="s">
        <v>16</v>
      </c>
      <c r="C3" s="2">
        <v>200</v>
      </c>
      <c r="D3" s="2">
        <v>9.8000000000000007</v>
      </c>
      <c r="E3" s="2">
        <v>10</v>
      </c>
      <c r="F3" s="2">
        <v>1</v>
      </c>
      <c r="G3" s="2">
        <v>6.54</v>
      </c>
      <c r="H3" s="2">
        <f t="shared" ref="H3:H19" si="0">((G3*D3)*C3/E3/13.2)*F3*0.00001</f>
        <v>9.7109090909090919E-4</v>
      </c>
      <c r="I3" s="3">
        <v>1</v>
      </c>
      <c r="J3" s="3" t="s">
        <v>18</v>
      </c>
      <c r="K3" s="3">
        <v>17</v>
      </c>
      <c r="L3" s="2">
        <v>190</v>
      </c>
      <c r="M3" s="2">
        <v>0.15629999999999999</v>
      </c>
      <c r="N3" s="2">
        <v>0.1447</v>
      </c>
      <c r="O3" s="2">
        <f t="shared" ref="O3:O19" si="1">(M3-N3)*(C3/L3)/13.2*10000</f>
        <v>9.2503987240829346</v>
      </c>
      <c r="P3" s="2"/>
      <c r="Q3" s="4">
        <v>2</v>
      </c>
    </row>
    <row r="4" spans="1:17" x14ac:dyDescent="0.3">
      <c r="A4" s="1">
        <v>41546</v>
      </c>
      <c r="B4" s="2" t="s">
        <v>16</v>
      </c>
      <c r="C4" s="2">
        <v>200</v>
      </c>
      <c r="D4" s="2">
        <v>9.5</v>
      </c>
      <c r="E4" s="2">
        <v>10</v>
      </c>
      <c r="F4" s="2">
        <v>1</v>
      </c>
      <c r="G4" s="2">
        <v>101</v>
      </c>
      <c r="H4" s="2">
        <f t="shared" si="0"/>
        <v>1.4537878787878789E-2</v>
      </c>
      <c r="I4" s="3">
        <v>2</v>
      </c>
      <c r="J4" s="3" t="s">
        <v>17</v>
      </c>
      <c r="K4" s="3">
        <v>16</v>
      </c>
      <c r="L4" s="2">
        <v>50</v>
      </c>
      <c r="M4" s="2">
        <v>0.2392</v>
      </c>
      <c r="N4" s="2">
        <v>0.20979999999999999</v>
      </c>
      <c r="O4" s="2">
        <f t="shared" si="1"/>
        <v>89.090909090909122</v>
      </c>
      <c r="P4" s="2"/>
      <c r="Q4" s="4">
        <v>3</v>
      </c>
    </row>
    <row r="5" spans="1:17" x14ac:dyDescent="0.3">
      <c r="A5" s="1">
        <v>41546</v>
      </c>
      <c r="B5" s="2" t="s">
        <v>16</v>
      </c>
      <c r="C5" s="2">
        <v>200</v>
      </c>
      <c r="D5" s="2">
        <v>9.6</v>
      </c>
      <c r="E5" s="2">
        <v>10</v>
      </c>
      <c r="F5" s="2">
        <v>10</v>
      </c>
      <c r="G5" s="2">
        <v>28</v>
      </c>
      <c r="H5" s="2">
        <f t="shared" si="0"/>
        <v>4.072727272727273E-2</v>
      </c>
      <c r="I5" s="3">
        <v>2</v>
      </c>
      <c r="J5" s="3" t="s">
        <v>18</v>
      </c>
      <c r="K5" s="3">
        <v>13</v>
      </c>
      <c r="L5" s="2" t="s">
        <v>20</v>
      </c>
      <c r="M5" s="2">
        <v>0.28199999999999997</v>
      </c>
      <c r="N5" s="2">
        <v>0.2702</v>
      </c>
      <c r="O5" s="5"/>
      <c r="P5" s="5" t="s">
        <v>30</v>
      </c>
      <c r="Q5" s="6">
        <v>4</v>
      </c>
    </row>
    <row r="6" spans="1:17" x14ac:dyDescent="0.3">
      <c r="A6" s="1">
        <v>41546</v>
      </c>
      <c r="B6" s="2" t="s">
        <v>16</v>
      </c>
      <c r="C6" s="2">
        <v>200</v>
      </c>
      <c r="D6" s="2">
        <v>9.6</v>
      </c>
      <c r="E6" s="2">
        <v>10</v>
      </c>
      <c r="F6" s="2">
        <v>10</v>
      </c>
      <c r="G6" s="2">
        <v>30</v>
      </c>
      <c r="H6" s="2">
        <f t="shared" si="0"/>
        <v>4.363636363636364E-2</v>
      </c>
      <c r="I6" s="3">
        <v>3</v>
      </c>
      <c r="J6" s="3" t="s">
        <v>17</v>
      </c>
      <c r="K6" s="3">
        <v>14</v>
      </c>
      <c r="L6" s="2">
        <v>190</v>
      </c>
      <c r="M6" s="2">
        <v>0.30030000000000001</v>
      </c>
      <c r="N6" s="2">
        <v>0.28339999999999999</v>
      </c>
      <c r="O6" s="2">
        <f t="shared" si="1"/>
        <v>13.476874003189813</v>
      </c>
      <c r="P6" s="2"/>
      <c r="Q6" s="4">
        <v>5</v>
      </c>
    </row>
    <row r="7" spans="1:17" x14ac:dyDescent="0.3">
      <c r="A7" s="1">
        <v>41546</v>
      </c>
      <c r="B7" s="2" t="s">
        <v>16</v>
      </c>
      <c r="C7" s="2">
        <v>200</v>
      </c>
      <c r="D7" s="2">
        <v>9.8000000000000007</v>
      </c>
      <c r="E7" s="2">
        <v>10</v>
      </c>
      <c r="F7" s="2">
        <v>10</v>
      </c>
      <c r="G7" s="2">
        <v>24</v>
      </c>
      <c r="H7" s="2">
        <f t="shared" si="0"/>
        <v>3.563636363636364E-2</v>
      </c>
      <c r="I7" s="3">
        <v>3</v>
      </c>
      <c r="J7" s="3" t="s">
        <v>18</v>
      </c>
      <c r="K7" s="3">
        <v>3</v>
      </c>
      <c r="L7" s="2">
        <v>190</v>
      </c>
      <c r="M7" s="2">
        <v>0.18679999999999999</v>
      </c>
      <c r="N7" s="2">
        <v>0.1706</v>
      </c>
      <c r="O7" s="2">
        <f t="shared" si="1"/>
        <v>12.918660287081336</v>
      </c>
      <c r="P7" s="2"/>
      <c r="Q7" s="4">
        <v>6</v>
      </c>
    </row>
    <row r="8" spans="1:17" x14ac:dyDescent="0.3">
      <c r="A8" s="1">
        <v>41546</v>
      </c>
      <c r="B8" s="2" t="s">
        <v>24</v>
      </c>
      <c r="C8" s="2">
        <v>200</v>
      </c>
      <c r="D8" s="2">
        <v>9.4</v>
      </c>
      <c r="E8" s="2">
        <v>10</v>
      </c>
      <c r="F8" s="2">
        <v>10</v>
      </c>
      <c r="G8" s="2">
        <v>46.7</v>
      </c>
      <c r="H8" s="2">
        <f t="shared" si="0"/>
        <v>6.6512121212121231E-2</v>
      </c>
      <c r="I8" s="3">
        <v>1</v>
      </c>
      <c r="J8" s="3" t="s">
        <v>17</v>
      </c>
      <c r="K8" s="3">
        <v>8</v>
      </c>
      <c r="L8" s="2">
        <v>190</v>
      </c>
      <c r="M8" s="2">
        <v>0.18029999999999999</v>
      </c>
      <c r="N8" s="2">
        <v>0.15820000000000001</v>
      </c>
      <c r="O8" s="2">
        <f t="shared" si="1"/>
        <v>17.623604465709715</v>
      </c>
      <c r="P8" s="2"/>
      <c r="Q8" s="4">
        <v>7</v>
      </c>
    </row>
    <row r="9" spans="1:17" x14ac:dyDescent="0.3">
      <c r="A9" s="1">
        <v>41546</v>
      </c>
      <c r="B9" s="2" t="s">
        <v>24</v>
      </c>
      <c r="C9" s="2">
        <v>200</v>
      </c>
      <c r="D9" s="2">
        <v>9.4</v>
      </c>
      <c r="E9" s="2">
        <v>10</v>
      </c>
      <c r="F9" s="2">
        <v>10</v>
      </c>
      <c r="G9" s="2">
        <v>28.8</v>
      </c>
      <c r="H9" s="2">
        <f t="shared" si="0"/>
        <v>4.1018181818181822E-2</v>
      </c>
      <c r="I9" s="3">
        <v>1</v>
      </c>
      <c r="J9" s="3" t="s">
        <v>18</v>
      </c>
      <c r="K9" s="3">
        <v>11</v>
      </c>
      <c r="L9" s="2">
        <v>190</v>
      </c>
      <c r="M9" s="2">
        <v>0.20069999999999999</v>
      </c>
      <c r="N9" s="2">
        <v>0.17929999999999999</v>
      </c>
      <c r="O9" s="2">
        <f>(M9-N9)*(C9/L9)/13.2*10000</f>
        <v>17.065390749601278</v>
      </c>
      <c r="P9" s="2"/>
      <c r="Q9" s="4">
        <v>8</v>
      </c>
    </row>
    <row r="10" spans="1:17" x14ac:dyDescent="0.3">
      <c r="A10" s="1">
        <v>41546</v>
      </c>
      <c r="B10" s="2" t="s">
        <v>24</v>
      </c>
      <c r="C10" s="2">
        <v>200</v>
      </c>
      <c r="D10" s="2">
        <v>9.6</v>
      </c>
      <c r="E10" s="2">
        <v>10</v>
      </c>
      <c r="F10" s="2">
        <v>1</v>
      </c>
      <c r="G10" s="2">
        <v>204</v>
      </c>
      <c r="H10" s="2">
        <f t="shared" si="0"/>
        <v>2.9672727272727278E-2</v>
      </c>
      <c r="I10" s="3">
        <v>2</v>
      </c>
      <c r="J10" s="3" t="s">
        <v>17</v>
      </c>
      <c r="K10" s="3">
        <v>10</v>
      </c>
      <c r="L10" s="2">
        <v>190</v>
      </c>
      <c r="M10" s="2">
        <v>0.2044</v>
      </c>
      <c r="N10" s="2">
        <v>0.2046</v>
      </c>
      <c r="O10" s="5">
        <f t="shared" si="1"/>
        <v>-0.15948963317384829</v>
      </c>
      <c r="P10" s="5" t="s">
        <v>32</v>
      </c>
      <c r="Q10" s="4">
        <v>9</v>
      </c>
    </row>
    <row r="11" spans="1:17" x14ac:dyDescent="0.3">
      <c r="A11" s="1">
        <v>41546</v>
      </c>
      <c r="B11" s="2" t="s">
        <v>24</v>
      </c>
      <c r="C11" s="2">
        <v>200</v>
      </c>
      <c r="D11" s="2">
        <v>9.6</v>
      </c>
      <c r="E11" s="2">
        <v>10</v>
      </c>
      <c r="F11" s="2">
        <v>1</v>
      </c>
      <c r="G11" s="2">
        <v>21</v>
      </c>
      <c r="H11" s="2">
        <f t="shared" si="0"/>
        <v>3.0545454545454552E-3</v>
      </c>
      <c r="I11" s="3">
        <v>2</v>
      </c>
      <c r="J11" s="3" t="s">
        <v>18</v>
      </c>
      <c r="K11" s="3">
        <v>9</v>
      </c>
      <c r="L11" s="2">
        <v>190</v>
      </c>
      <c r="M11" s="2">
        <v>0.15429999999999999</v>
      </c>
      <c r="N11" s="2">
        <v>0.1439</v>
      </c>
      <c r="O11" s="2">
        <f t="shared" si="1"/>
        <v>8.2934609250398665</v>
      </c>
      <c r="P11" s="2"/>
      <c r="Q11" s="4">
        <v>10</v>
      </c>
    </row>
    <row r="12" spans="1:17" x14ac:dyDescent="0.3">
      <c r="A12" s="1">
        <v>41546</v>
      </c>
      <c r="B12" s="2" t="s">
        <v>24</v>
      </c>
      <c r="C12" s="2">
        <v>200</v>
      </c>
      <c r="D12" s="2">
        <v>9.6</v>
      </c>
      <c r="E12" s="2">
        <v>10</v>
      </c>
      <c r="F12" s="2">
        <v>10</v>
      </c>
      <c r="G12" s="2">
        <v>32.6</v>
      </c>
      <c r="H12" s="2">
        <f t="shared" si="0"/>
        <v>4.7418181818181818E-2</v>
      </c>
      <c r="I12" s="3">
        <v>3</v>
      </c>
      <c r="J12" s="3" t="s">
        <v>17</v>
      </c>
      <c r="K12" s="3">
        <v>12</v>
      </c>
      <c r="L12" s="2">
        <v>190</v>
      </c>
      <c r="M12" s="2">
        <v>0.27789999999999998</v>
      </c>
      <c r="N12" s="2">
        <v>0.24129999999999999</v>
      </c>
      <c r="O12" s="2">
        <f t="shared" si="1"/>
        <v>29.186602870813392</v>
      </c>
      <c r="P12" s="2"/>
      <c r="Q12" s="4">
        <v>11</v>
      </c>
    </row>
    <row r="13" spans="1:17" x14ac:dyDescent="0.3">
      <c r="A13" s="1">
        <v>41546</v>
      </c>
      <c r="B13" s="2" t="s">
        <v>24</v>
      </c>
      <c r="C13" s="2">
        <v>200</v>
      </c>
      <c r="D13" s="2">
        <v>9.6999999999999993</v>
      </c>
      <c r="E13" s="2">
        <v>10</v>
      </c>
      <c r="F13" s="2">
        <v>10</v>
      </c>
      <c r="G13" s="2">
        <v>41.1</v>
      </c>
      <c r="H13" s="2">
        <f t="shared" si="0"/>
        <v>6.0404545454545454E-2</v>
      </c>
      <c r="I13" s="3">
        <v>3</v>
      </c>
      <c r="J13" s="3" t="s">
        <v>18</v>
      </c>
      <c r="K13" s="3">
        <v>7</v>
      </c>
      <c r="L13" s="2">
        <v>190</v>
      </c>
      <c r="M13" s="2">
        <v>0.14960000000000001</v>
      </c>
      <c r="N13" s="2">
        <v>0.1278</v>
      </c>
      <c r="O13" s="2">
        <f t="shared" si="1"/>
        <v>17.384370015948974</v>
      </c>
      <c r="P13" s="2"/>
      <c r="Q13" s="4">
        <v>12</v>
      </c>
    </row>
    <row r="14" spans="1:17" x14ac:dyDescent="0.3">
      <c r="A14" s="1">
        <v>41546</v>
      </c>
      <c r="B14" s="2" t="s">
        <v>29</v>
      </c>
      <c r="C14" s="2">
        <v>200</v>
      </c>
      <c r="D14" s="2">
        <v>9.6</v>
      </c>
      <c r="E14" s="2">
        <v>10</v>
      </c>
      <c r="F14" s="2">
        <v>1</v>
      </c>
      <c r="G14" s="2">
        <v>38.4</v>
      </c>
      <c r="H14" s="2">
        <f t="shared" si="0"/>
        <v>5.5854545454545462E-3</v>
      </c>
      <c r="I14" s="3">
        <v>1</v>
      </c>
      <c r="J14" s="3" t="s">
        <v>17</v>
      </c>
      <c r="K14" s="3">
        <v>6</v>
      </c>
      <c r="L14" s="2">
        <v>190</v>
      </c>
      <c r="M14" s="2">
        <v>0.14030000000000001</v>
      </c>
      <c r="N14" s="2">
        <v>0.1313</v>
      </c>
      <c r="O14" s="2">
        <f t="shared" si="1"/>
        <v>7.1770334928229733</v>
      </c>
      <c r="P14" s="2"/>
      <c r="Q14" s="4">
        <v>13</v>
      </c>
    </row>
    <row r="15" spans="1:17" x14ac:dyDescent="0.3">
      <c r="A15" s="1">
        <v>41546</v>
      </c>
      <c r="B15" s="2" t="s">
        <v>29</v>
      </c>
      <c r="C15" s="2">
        <v>200</v>
      </c>
      <c r="D15" s="2">
        <v>9.6999999999999993</v>
      </c>
      <c r="E15" s="2">
        <v>10</v>
      </c>
      <c r="F15" s="2">
        <v>1</v>
      </c>
      <c r="G15" s="2">
        <v>118</v>
      </c>
      <c r="H15" s="2">
        <f t="shared" si="0"/>
        <v>1.7342424242424243E-2</v>
      </c>
      <c r="I15" s="3">
        <v>1</v>
      </c>
      <c r="J15" s="3" t="s">
        <v>18</v>
      </c>
      <c r="K15" s="3">
        <v>5</v>
      </c>
      <c r="L15" s="2">
        <v>50</v>
      </c>
      <c r="M15" s="2">
        <v>0.3468</v>
      </c>
      <c r="N15" s="2">
        <v>0.308</v>
      </c>
      <c r="O15" s="2">
        <f t="shared" si="1"/>
        <v>117.57575757575758</v>
      </c>
      <c r="P15" s="2"/>
      <c r="Q15" s="4">
        <v>14</v>
      </c>
    </row>
    <row r="16" spans="1:17" x14ac:dyDescent="0.3">
      <c r="A16" s="1">
        <v>41546</v>
      </c>
      <c r="B16" s="2" t="s">
        <v>29</v>
      </c>
      <c r="C16" s="2">
        <v>200</v>
      </c>
      <c r="D16" s="2">
        <v>10</v>
      </c>
      <c r="E16" s="2">
        <v>10</v>
      </c>
      <c r="F16" s="2">
        <v>1</v>
      </c>
      <c r="G16" s="2">
        <v>54.5</v>
      </c>
      <c r="H16" s="2">
        <f t="shared" si="0"/>
        <v>8.2575757575757587E-3</v>
      </c>
      <c r="I16" s="3">
        <v>2</v>
      </c>
      <c r="J16" s="3" t="s">
        <v>17</v>
      </c>
      <c r="K16" s="3">
        <v>4</v>
      </c>
      <c r="L16" s="2">
        <v>190</v>
      </c>
      <c r="M16" s="5"/>
      <c r="N16" s="5"/>
      <c r="O16" s="5"/>
      <c r="P16" s="5" t="s">
        <v>30</v>
      </c>
      <c r="Q16" s="4">
        <v>15</v>
      </c>
    </row>
    <row r="17" spans="1:17" x14ac:dyDescent="0.3">
      <c r="A17" s="1">
        <v>41546</v>
      </c>
      <c r="B17" s="2" t="s">
        <v>29</v>
      </c>
      <c r="C17" s="2">
        <v>200</v>
      </c>
      <c r="D17" s="2">
        <v>9.6999999999999993</v>
      </c>
      <c r="E17" s="2">
        <v>10</v>
      </c>
      <c r="F17" s="2">
        <v>10</v>
      </c>
      <c r="G17" s="2">
        <v>55.6</v>
      </c>
      <c r="H17" s="2">
        <f t="shared" si="0"/>
        <v>8.1715151515151505E-2</v>
      </c>
      <c r="I17" s="3">
        <v>2</v>
      </c>
      <c r="J17" s="3" t="s">
        <v>18</v>
      </c>
      <c r="K17" s="3">
        <v>1</v>
      </c>
      <c r="L17" s="2">
        <v>190</v>
      </c>
      <c r="M17" s="2">
        <v>0.1661</v>
      </c>
      <c r="N17" s="2">
        <v>0.15920000000000001</v>
      </c>
      <c r="O17" s="2">
        <f t="shared" si="1"/>
        <v>5.5023923444975997</v>
      </c>
      <c r="P17" s="2"/>
      <c r="Q17" s="4">
        <v>16</v>
      </c>
    </row>
    <row r="18" spans="1:17" x14ac:dyDescent="0.3">
      <c r="A18" s="1">
        <v>41546</v>
      </c>
      <c r="B18" s="2" t="s">
        <v>29</v>
      </c>
      <c r="C18" s="2">
        <v>200</v>
      </c>
      <c r="D18" s="2">
        <v>9.6999999999999993</v>
      </c>
      <c r="E18" s="2">
        <v>10</v>
      </c>
      <c r="F18" s="2">
        <v>10</v>
      </c>
      <c r="G18" s="2">
        <v>83</v>
      </c>
      <c r="H18" s="2">
        <f t="shared" si="0"/>
        <v>0.12198484848484846</v>
      </c>
      <c r="I18" s="3">
        <v>3</v>
      </c>
      <c r="J18" s="3" t="s">
        <v>17</v>
      </c>
      <c r="K18" s="3">
        <v>2</v>
      </c>
      <c r="L18" s="2">
        <v>50</v>
      </c>
      <c r="M18" s="2">
        <v>0.1182</v>
      </c>
      <c r="N18" s="2">
        <v>0.1157</v>
      </c>
      <c r="O18" s="2">
        <f t="shared" si="1"/>
        <v>7.5757575757575832</v>
      </c>
      <c r="P18" s="2"/>
      <c r="Q18" s="4">
        <v>17</v>
      </c>
    </row>
    <row r="19" spans="1:17" x14ac:dyDescent="0.3">
      <c r="A19" s="1">
        <v>41546</v>
      </c>
      <c r="B19" s="2" t="s">
        <v>29</v>
      </c>
      <c r="C19" s="2">
        <v>200</v>
      </c>
      <c r="D19" s="2">
        <v>9.6</v>
      </c>
      <c r="E19" s="2">
        <v>10</v>
      </c>
      <c r="F19" s="2">
        <v>10</v>
      </c>
      <c r="G19" s="2">
        <v>54.6</v>
      </c>
      <c r="H19" s="2">
        <f t="shared" si="0"/>
        <v>7.9418181818181832E-2</v>
      </c>
      <c r="I19" s="3">
        <v>3</v>
      </c>
      <c r="J19" s="3" t="s">
        <v>18</v>
      </c>
      <c r="K19" s="3">
        <v>15</v>
      </c>
      <c r="L19" s="2">
        <v>190</v>
      </c>
      <c r="M19" s="2">
        <v>0.11260000000000001</v>
      </c>
      <c r="N19" s="2">
        <v>0.38829999999999998</v>
      </c>
      <c r="O19" s="5">
        <f t="shared" si="1"/>
        <v>-219.85645933014351</v>
      </c>
      <c r="P19" s="5" t="s">
        <v>32</v>
      </c>
      <c r="Q19" s="4">
        <v>18</v>
      </c>
    </row>
    <row r="20" spans="1:17" ht="14.25" customHeight="1" x14ac:dyDescent="0.3">
      <c r="A20" s="7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8"/>
      <c r="N20" s="8"/>
      <c r="O20" s="8"/>
      <c r="P20" s="8"/>
      <c r="Q20" s="10"/>
    </row>
    <row r="21" spans="1:17" x14ac:dyDescent="0.3">
      <c r="A21" s="7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8"/>
      <c r="N21" s="8"/>
      <c r="O21" s="10"/>
      <c r="P21" s="10"/>
    </row>
    <row r="22" spans="1:17" x14ac:dyDescent="0.3">
      <c r="A22" s="7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8"/>
      <c r="N22" s="8"/>
      <c r="O22" s="10"/>
      <c r="P22" s="10"/>
    </row>
    <row r="23" spans="1:17" x14ac:dyDescent="0.3">
      <c r="A23" s="7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8"/>
      <c r="N23" s="8"/>
      <c r="O23" s="10"/>
      <c r="P23" s="10"/>
    </row>
    <row r="24" spans="1:17" x14ac:dyDescent="0.3">
      <c r="A24" s="7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8"/>
      <c r="N24" s="8"/>
      <c r="O24" s="10"/>
      <c r="P24" s="10"/>
    </row>
    <row r="25" spans="1:17" x14ac:dyDescent="0.3">
      <c r="A25" s="7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8"/>
      <c r="N25" s="8"/>
      <c r="O25" s="10"/>
      <c r="P25" s="10"/>
    </row>
    <row r="26" spans="1:17" x14ac:dyDescent="0.3">
      <c r="A26" s="7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8"/>
      <c r="N26" s="8"/>
      <c r="O26" s="10"/>
      <c r="P26" s="10"/>
    </row>
    <row r="27" spans="1:17" x14ac:dyDescent="0.3">
      <c r="A27" s="7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8"/>
      <c r="N27" s="8"/>
      <c r="O27" s="10"/>
      <c r="P27" s="10"/>
    </row>
    <row r="28" spans="1:17" x14ac:dyDescent="0.3">
      <c r="A28" s="7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8"/>
      <c r="N28" s="8"/>
      <c r="O28" s="10"/>
      <c r="P28" s="10"/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Rock Periphton Scraping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Kyle Paradis</cp:lastModifiedBy>
  <dcterms:created xsi:type="dcterms:W3CDTF">2020-01-16T02:44:29Z</dcterms:created>
  <dcterms:modified xsi:type="dcterms:W3CDTF">2021-03-25T16:26:33Z</dcterms:modified>
</cp:coreProperties>
</file>